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kbenus/Documents/Private/2020 Helsdingse achterweg 22 Vianen/2 - Eerste ontwerp/Budget/Versie 1/"/>
    </mc:Choice>
  </mc:AlternateContent>
  <xr:revisionPtr revIDLastSave="0" documentId="8_{96CBF9FE-AFE0-964A-B79B-3E6E235EB0FF}" xr6:coauthVersionLast="45" xr6:coauthVersionMax="45" xr10:uidLastSave="{00000000-0000-0000-0000-000000000000}"/>
  <bookViews>
    <workbookView xWindow="0" yWindow="460" windowWidth="28800" windowHeight="16700" activeTab="1" xr2:uid="{772A41F8-EE08-874B-8E48-EC3A5C87C697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2" l="1"/>
  <c r="J27" i="2" s="1"/>
  <c r="O27" i="2"/>
  <c r="P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H13" i="2"/>
  <c r="AD13" i="2" s="1"/>
  <c r="N13" i="2"/>
  <c r="P13" i="2"/>
  <c r="S13" i="2"/>
  <c r="X13" i="2"/>
  <c r="Y13" i="2"/>
  <c r="Z13" i="2"/>
  <c r="AA13" i="2"/>
  <c r="AB13" i="2"/>
  <c r="AC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H46" i="2"/>
  <c r="J46" i="2" s="1"/>
  <c r="O46" i="2"/>
  <c r="P46" i="2"/>
  <c r="S46" i="2"/>
  <c r="BC4" i="2"/>
  <c r="BD4" i="2"/>
  <c r="BE4" i="2"/>
  <c r="BF4" i="2"/>
  <c r="BG4" i="2"/>
  <c r="BH4" i="2"/>
  <c r="BI4" i="2"/>
  <c r="BJ4" i="2"/>
  <c r="BK4" i="2"/>
  <c r="BC5" i="2"/>
  <c r="BD5" i="2"/>
  <c r="BE5" i="2"/>
  <c r="BF5" i="2"/>
  <c r="BG5" i="2"/>
  <c r="BH5" i="2"/>
  <c r="BI5" i="2"/>
  <c r="BJ5" i="2"/>
  <c r="BK5" i="2"/>
  <c r="BC6" i="2"/>
  <c r="BD6" i="2"/>
  <c r="BE6" i="2"/>
  <c r="BF6" i="2"/>
  <c r="BG6" i="2"/>
  <c r="BH6" i="2"/>
  <c r="BI6" i="2"/>
  <c r="BJ6" i="2"/>
  <c r="BK6" i="2"/>
  <c r="BC7" i="2"/>
  <c r="BD7" i="2"/>
  <c r="BE7" i="2"/>
  <c r="BF7" i="2"/>
  <c r="BG7" i="2"/>
  <c r="BH7" i="2"/>
  <c r="BI7" i="2"/>
  <c r="BJ7" i="2"/>
  <c r="BK7" i="2"/>
  <c r="BC8" i="2"/>
  <c r="BD8" i="2"/>
  <c r="BE8" i="2"/>
  <c r="BF8" i="2"/>
  <c r="BG8" i="2"/>
  <c r="BH8" i="2"/>
  <c r="BI8" i="2"/>
  <c r="BJ8" i="2"/>
  <c r="BK8" i="2"/>
  <c r="BC9" i="2"/>
  <c r="BD9" i="2"/>
  <c r="BE9" i="2"/>
  <c r="BF9" i="2"/>
  <c r="BG9" i="2"/>
  <c r="BH9" i="2"/>
  <c r="BI9" i="2"/>
  <c r="BJ9" i="2"/>
  <c r="BK9" i="2"/>
  <c r="BC10" i="2"/>
  <c r="BD10" i="2"/>
  <c r="BE10" i="2"/>
  <c r="BF10" i="2"/>
  <c r="BG10" i="2"/>
  <c r="BH10" i="2"/>
  <c r="BI10" i="2"/>
  <c r="BJ10" i="2"/>
  <c r="BK10" i="2"/>
  <c r="BC11" i="2"/>
  <c r="BD11" i="2"/>
  <c r="BE11" i="2"/>
  <c r="BF11" i="2"/>
  <c r="BG11" i="2"/>
  <c r="BH11" i="2"/>
  <c r="BI11" i="2"/>
  <c r="BJ11" i="2"/>
  <c r="BK11" i="2"/>
  <c r="BC12" i="2"/>
  <c r="BD12" i="2"/>
  <c r="BE12" i="2"/>
  <c r="BF12" i="2"/>
  <c r="BG12" i="2"/>
  <c r="BH12" i="2"/>
  <c r="BI12" i="2"/>
  <c r="BJ12" i="2"/>
  <c r="BK12" i="2"/>
  <c r="BC13" i="2"/>
  <c r="BD13" i="2"/>
  <c r="BE13" i="2"/>
  <c r="BF13" i="2"/>
  <c r="BG13" i="2"/>
  <c r="BH13" i="2"/>
  <c r="BI13" i="2"/>
  <c r="BJ13" i="2"/>
  <c r="BK13" i="2"/>
  <c r="BC14" i="2"/>
  <c r="BD14" i="2"/>
  <c r="BE14" i="2"/>
  <c r="BF14" i="2"/>
  <c r="BG14" i="2"/>
  <c r="BH14" i="2"/>
  <c r="BI14" i="2"/>
  <c r="BJ14" i="2"/>
  <c r="BK14" i="2"/>
  <c r="BC15" i="2"/>
  <c r="BD15" i="2"/>
  <c r="BE15" i="2"/>
  <c r="BF15" i="2"/>
  <c r="BG15" i="2"/>
  <c r="BH15" i="2"/>
  <c r="BI15" i="2"/>
  <c r="BJ15" i="2"/>
  <c r="BK15" i="2"/>
  <c r="BC16" i="2"/>
  <c r="BE16" i="2"/>
  <c r="BF16" i="2"/>
  <c r="BG16" i="2"/>
  <c r="BH16" i="2"/>
  <c r="BI16" i="2"/>
  <c r="BJ16" i="2"/>
  <c r="BK16" i="2"/>
  <c r="BC17" i="2"/>
  <c r="BD17" i="2"/>
  <c r="BE17" i="2"/>
  <c r="BF17" i="2"/>
  <c r="BG17" i="2"/>
  <c r="BH17" i="2"/>
  <c r="BI17" i="2"/>
  <c r="BJ17" i="2"/>
  <c r="BK17" i="2"/>
  <c r="BC18" i="2"/>
  <c r="BD18" i="2"/>
  <c r="BF18" i="2"/>
  <c r="BG18" i="2"/>
  <c r="BH18" i="2"/>
  <c r="BI18" i="2"/>
  <c r="BJ18" i="2"/>
  <c r="BK18" i="2"/>
  <c r="BC19" i="2"/>
  <c r="BD19" i="2"/>
  <c r="BE19" i="2"/>
  <c r="BF19" i="2"/>
  <c r="BG19" i="2"/>
  <c r="BH19" i="2"/>
  <c r="BI19" i="2"/>
  <c r="BJ19" i="2"/>
  <c r="BK19" i="2"/>
  <c r="BC20" i="2"/>
  <c r="BD20" i="2"/>
  <c r="BE20" i="2"/>
  <c r="BF20" i="2"/>
  <c r="BG20" i="2"/>
  <c r="BH20" i="2"/>
  <c r="BI20" i="2"/>
  <c r="BJ20" i="2"/>
  <c r="BK20" i="2"/>
  <c r="BC21" i="2"/>
  <c r="BD21" i="2"/>
  <c r="BE21" i="2"/>
  <c r="BF21" i="2"/>
  <c r="BG21" i="2"/>
  <c r="BH21" i="2"/>
  <c r="BI21" i="2"/>
  <c r="BJ21" i="2"/>
  <c r="BK21" i="2"/>
  <c r="BC22" i="2"/>
  <c r="BD22" i="2"/>
  <c r="BE22" i="2"/>
  <c r="BF22" i="2"/>
  <c r="BG22" i="2"/>
  <c r="BH22" i="2"/>
  <c r="BI22" i="2"/>
  <c r="BJ22" i="2"/>
  <c r="BK22" i="2"/>
  <c r="BC23" i="2"/>
  <c r="BD23" i="2"/>
  <c r="BE23" i="2"/>
  <c r="BF23" i="2"/>
  <c r="BG23" i="2"/>
  <c r="BH23" i="2"/>
  <c r="BI23" i="2"/>
  <c r="BJ23" i="2"/>
  <c r="BK23" i="2"/>
  <c r="BC24" i="2"/>
  <c r="BD24" i="2"/>
  <c r="BE24" i="2"/>
  <c r="BF24" i="2"/>
  <c r="BG24" i="2"/>
  <c r="BH24" i="2"/>
  <c r="BI24" i="2"/>
  <c r="BJ24" i="2"/>
  <c r="BK24" i="2"/>
  <c r="BC25" i="2"/>
  <c r="BD25" i="2"/>
  <c r="BE25" i="2"/>
  <c r="BF25" i="2"/>
  <c r="BG25" i="2"/>
  <c r="BH25" i="2"/>
  <c r="BI25" i="2"/>
  <c r="BJ25" i="2"/>
  <c r="BK25" i="2"/>
  <c r="BC26" i="2"/>
  <c r="BD26" i="2"/>
  <c r="BE26" i="2"/>
  <c r="BF26" i="2"/>
  <c r="BG26" i="2"/>
  <c r="BH26" i="2"/>
  <c r="BI26" i="2"/>
  <c r="BJ26" i="2"/>
  <c r="BK26" i="2"/>
  <c r="BC28" i="2"/>
  <c r="BD28" i="2"/>
  <c r="BE28" i="2"/>
  <c r="BF28" i="2"/>
  <c r="BG28" i="2"/>
  <c r="BH28" i="2"/>
  <c r="BI28" i="2"/>
  <c r="BJ28" i="2"/>
  <c r="BK28" i="2"/>
  <c r="BC29" i="2"/>
  <c r="BD29" i="2"/>
  <c r="BE29" i="2"/>
  <c r="BF29" i="2"/>
  <c r="BG29" i="2"/>
  <c r="BH29" i="2"/>
  <c r="BI29" i="2"/>
  <c r="BJ29" i="2"/>
  <c r="BK29" i="2"/>
  <c r="BC30" i="2"/>
  <c r="BD30" i="2"/>
  <c r="BE30" i="2"/>
  <c r="BF30" i="2"/>
  <c r="BG30" i="2"/>
  <c r="BH30" i="2"/>
  <c r="BI30" i="2"/>
  <c r="BJ30" i="2"/>
  <c r="BK30" i="2"/>
  <c r="BC31" i="2"/>
  <c r="BD31" i="2"/>
  <c r="BE31" i="2"/>
  <c r="BF31" i="2"/>
  <c r="BG31" i="2"/>
  <c r="BH31" i="2"/>
  <c r="BI31" i="2"/>
  <c r="BJ31" i="2"/>
  <c r="BK31" i="2"/>
  <c r="BC35" i="2"/>
  <c r="BD35" i="2"/>
  <c r="BE35" i="2"/>
  <c r="BF35" i="2"/>
  <c r="BG35" i="2"/>
  <c r="BH35" i="2"/>
  <c r="BI35" i="2"/>
  <c r="BJ35" i="2"/>
  <c r="BK35" i="2"/>
  <c r="BC36" i="2"/>
  <c r="BD36" i="2"/>
  <c r="BE36" i="2"/>
  <c r="BF36" i="2"/>
  <c r="BG36" i="2"/>
  <c r="BH36" i="2"/>
  <c r="BI36" i="2"/>
  <c r="BJ36" i="2"/>
  <c r="BK36" i="2"/>
  <c r="BC37" i="2"/>
  <c r="BD37" i="2"/>
  <c r="BE37" i="2"/>
  <c r="BF37" i="2"/>
  <c r="BG37" i="2"/>
  <c r="BH37" i="2"/>
  <c r="BI37" i="2"/>
  <c r="BJ37" i="2"/>
  <c r="BK37" i="2"/>
  <c r="BC38" i="2"/>
  <c r="BD38" i="2"/>
  <c r="BE38" i="2"/>
  <c r="BF38" i="2"/>
  <c r="BG38" i="2"/>
  <c r="BH38" i="2"/>
  <c r="BI38" i="2"/>
  <c r="BJ38" i="2"/>
  <c r="BK38" i="2"/>
  <c r="BC39" i="2"/>
  <c r="BD39" i="2"/>
  <c r="BE39" i="2"/>
  <c r="BF39" i="2"/>
  <c r="BG39" i="2"/>
  <c r="BH39" i="2"/>
  <c r="BI39" i="2"/>
  <c r="BJ39" i="2"/>
  <c r="BK39" i="2"/>
  <c r="BC40" i="2"/>
  <c r="BD40" i="2"/>
  <c r="BE40" i="2"/>
  <c r="BF40" i="2"/>
  <c r="BG40" i="2"/>
  <c r="BH40" i="2"/>
  <c r="BI40" i="2"/>
  <c r="BJ40" i="2"/>
  <c r="BK40" i="2"/>
  <c r="BC41" i="2"/>
  <c r="BD41" i="2"/>
  <c r="BE41" i="2"/>
  <c r="BF41" i="2"/>
  <c r="BG41" i="2"/>
  <c r="BH41" i="2"/>
  <c r="BI41" i="2"/>
  <c r="BJ41" i="2"/>
  <c r="BK41" i="2"/>
  <c r="BC42" i="2"/>
  <c r="BD42" i="2"/>
  <c r="BE42" i="2"/>
  <c r="BF42" i="2"/>
  <c r="BG42" i="2"/>
  <c r="BH42" i="2"/>
  <c r="BI42" i="2"/>
  <c r="BJ42" i="2"/>
  <c r="BK42" i="2"/>
  <c r="BC43" i="2"/>
  <c r="BD43" i="2"/>
  <c r="BE43" i="2"/>
  <c r="BF43" i="2"/>
  <c r="BG43" i="2"/>
  <c r="BH43" i="2"/>
  <c r="BI43" i="2"/>
  <c r="BJ43" i="2"/>
  <c r="BK43" i="2"/>
  <c r="BC44" i="2"/>
  <c r="BD44" i="2"/>
  <c r="BE44" i="2"/>
  <c r="BF44" i="2"/>
  <c r="BG44" i="2"/>
  <c r="BH44" i="2"/>
  <c r="BI44" i="2"/>
  <c r="BJ44" i="2"/>
  <c r="BK44" i="2"/>
  <c r="BC45" i="2"/>
  <c r="BD45" i="2"/>
  <c r="BE45" i="2"/>
  <c r="BF45" i="2"/>
  <c r="BG45" i="2"/>
  <c r="BH45" i="2"/>
  <c r="BI45" i="2"/>
  <c r="BJ45" i="2"/>
  <c r="BK45" i="2"/>
  <c r="BC47" i="2"/>
  <c r="BD47" i="2"/>
  <c r="BE47" i="2"/>
  <c r="BF47" i="2"/>
  <c r="BG47" i="2"/>
  <c r="BH47" i="2"/>
  <c r="BI47" i="2"/>
  <c r="BJ47" i="2"/>
  <c r="BK47" i="2"/>
  <c r="BC48" i="2"/>
  <c r="BD48" i="2"/>
  <c r="BE48" i="2"/>
  <c r="BF48" i="2"/>
  <c r="BG48" i="2"/>
  <c r="BH48" i="2"/>
  <c r="BI48" i="2"/>
  <c r="BJ48" i="2"/>
  <c r="BK48" i="2"/>
  <c r="BC49" i="2"/>
  <c r="BD49" i="2"/>
  <c r="BE49" i="2"/>
  <c r="BF49" i="2"/>
  <c r="BG49" i="2"/>
  <c r="BH49" i="2"/>
  <c r="BI49" i="2"/>
  <c r="BJ49" i="2"/>
  <c r="BK49" i="2"/>
  <c r="BC50" i="2"/>
  <c r="BD50" i="2"/>
  <c r="BE50" i="2"/>
  <c r="BF50" i="2"/>
  <c r="BG50" i="2"/>
  <c r="BH50" i="2"/>
  <c r="BI50" i="2"/>
  <c r="BJ50" i="2"/>
  <c r="BK50" i="2"/>
  <c r="BC51" i="2"/>
  <c r="BD51" i="2"/>
  <c r="BE51" i="2"/>
  <c r="BF51" i="2"/>
  <c r="BG51" i="2"/>
  <c r="BH51" i="2"/>
  <c r="BI51" i="2"/>
  <c r="BJ51" i="2"/>
  <c r="BK51" i="2"/>
  <c r="BC52" i="2"/>
  <c r="BD52" i="2"/>
  <c r="BE52" i="2"/>
  <c r="BF52" i="2"/>
  <c r="BG52" i="2"/>
  <c r="BH52" i="2"/>
  <c r="BI52" i="2"/>
  <c r="BJ52" i="2"/>
  <c r="BK52" i="2"/>
  <c r="BC53" i="2"/>
  <c r="BD53" i="2"/>
  <c r="BE53" i="2"/>
  <c r="BF53" i="2"/>
  <c r="BG53" i="2"/>
  <c r="BH53" i="2"/>
  <c r="BI53" i="2"/>
  <c r="BJ53" i="2"/>
  <c r="BK53" i="2"/>
  <c r="BC54" i="2"/>
  <c r="BD54" i="2"/>
  <c r="BE54" i="2"/>
  <c r="BF54" i="2"/>
  <c r="BG54" i="2"/>
  <c r="BH54" i="2"/>
  <c r="BI54" i="2"/>
  <c r="BJ54" i="2"/>
  <c r="BK54" i="2"/>
  <c r="BC55" i="2"/>
  <c r="BD55" i="2"/>
  <c r="BE55" i="2"/>
  <c r="BF55" i="2"/>
  <c r="BG55" i="2"/>
  <c r="BH55" i="2"/>
  <c r="BI55" i="2"/>
  <c r="BJ55" i="2"/>
  <c r="BK55" i="2"/>
  <c r="BC56" i="2"/>
  <c r="BD56" i="2"/>
  <c r="BE56" i="2"/>
  <c r="BF56" i="2"/>
  <c r="BG56" i="2"/>
  <c r="BH56" i="2"/>
  <c r="BI56" i="2"/>
  <c r="BJ56" i="2"/>
  <c r="BK56" i="2"/>
  <c r="BC57" i="2"/>
  <c r="BD57" i="2"/>
  <c r="BE57" i="2"/>
  <c r="BF57" i="2"/>
  <c r="BG57" i="2"/>
  <c r="BH57" i="2"/>
  <c r="BI57" i="2"/>
  <c r="BJ57" i="2"/>
  <c r="BK57" i="2"/>
  <c r="BC58" i="2"/>
  <c r="BD58" i="2"/>
  <c r="BE58" i="2"/>
  <c r="BF58" i="2"/>
  <c r="BG58" i="2"/>
  <c r="BH58" i="2"/>
  <c r="BI58" i="2"/>
  <c r="BJ58" i="2"/>
  <c r="BK58" i="2"/>
  <c r="BC59" i="2"/>
  <c r="BD59" i="2"/>
  <c r="BE59" i="2"/>
  <c r="BF59" i="2"/>
  <c r="BG59" i="2"/>
  <c r="BH59" i="2"/>
  <c r="BI59" i="2"/>
  <c r="BJ59" i="2"/>
  <c r="BK59" i="2"/>
  <c r="BC62" i="2"/>
  <c r="BD62" i="2"/>
  <c r="BE62" i="2"/>
  <c r="BF62" i="2"/>
  <c r="BG62" i="2"/>
  <c r="BH62" i="2"/>
  <c r="BI62" i="2"/>
  <c r="BJ62" i="2"/>
  <c r="BK62" i="2"/>
  <c r="BC63" i="2"/>
  <c r="BD63" i="2"/>
  <c r="BE63" i="2"/>
  <c r="BF63" i="2"/>
  <c r="BG63" i="2"/>
  <c r="BH63" i="2"/>
  <c r="BI63" i="2"/>
  <c r="BJ63" i="2"/>
  <c r="BK63" i="2"/>
  <c r="BC64" i="2"/>
  <c r="BD64" i="2"/>
  <c r="BE64" i="2"/>
  <c r="BF64" i="2"/>
  <c r="BG64" i="2"/>
  <c r="BH64" i="2"/>
  <c r="BI64" i="2"/>
  <c r="BJ64" i="2"/>
  <c r="BK64" i="2"/>
  <c r="BC65" i="2"/>
  <c r="BD65" i="2"/>
  <c r="BE65" i="2"/>
  <c r="BF65" i="2"/>
  <c r="BG65" i="2"/>
  <c r="BH65" i="2"/>
  <c r="BI65" i="2"/>
  <c r="BJ65" i="2"/>
  <c r="BK65" i="2"/>
  <c r="BC66" i="2"/>
  <c r="BD66" i="2"/>
  <c r="BE66" i="2"/>
  <c r="BF66" i="2"/>
  <c r="BG66" i="2"/>
  <c r="BH66" i="2"/>
  <c r="BI66" i="2"/>
  <c r="BJ66" i="2"/>
  <c r="BK66" i="2"/>
  <c r="BC67" i="2"/>
  <c r="BD67" i="2"/>
  <c r="BE67" i="2"/>
  <c r="BF67" i="2"/>
  <c r="BG67" i="2"/>
  <c r="BH67" i="2"/>
  <c r="BI67" i="2"/>
  <c r="BJ67" i="2"/>
  <c r="BK67" i="2"/>
  <c r="BC68" i="2"/>
  <c r="BD68" i="2"/>
  <c r="BE68" i="2"/>
  <c r="BF68" i="2"/>
  <c r="BG68" i="2"/>
  <c r="BH68" i="2"/>
  <c r="BI68" i="2"/>
  <c r="BJ68" i="2"/>
  <c r="BK68" i="2"/>
  <c r="BC69" i="2"/>
  <c r="BD69" i="2"/>
  <c r="BE69" i="2"/>
  <c r="BF69" i="2"/>
  <c r="BG69" i="2"/>
  <c r="BH69" i="2"/>
  <c r="BI69" i="2"/>
  <c r="BJ69" i="2"/>
  <c r="BK69" i="2"/>
  <c r="BC70" i="2"/>
  <c r="BD70" i="2"/>
  <c r="BE70" i="2"/>
  <c r="BF70" i="2"/>
  <c r="BG70" i="2"/>
  <c r="BH70" i="2"/>
  <c r="BI70" i="2"/>
  <c r="BJ70" i="2"/>
  <c r="BK70" i="2"/>
  <c r="BC71" i="2"/>
  <c r="BD71" i="2"/>
  <c r="BE71" i="2"/>
  <c r="BF71" i="2"/>
  <c r="BG71" i="2"/>
  <c r="BH71" i="2"/>
  <c r="BI71" i="2"/>
  <c r="BJ71" i="2"/>
  <c r="BK71" i="2"/>
  <c r="BC72" i="2"/>
  <c r="BD72" i="2"/>
  <c r="BE72" i="2"/>
  <c r="BF72" i="2"/>
  <c r="BG72" i="2"/>
  <c r="BH72" i="2"/>
  <c r="BI72" i="2"/>
  <c r="BJ72" i="2"/>
  <c r="BK72" i="2"/>
  <c r="BC73" i="2"/>
  <c r="BD73" i="2"/>
  <c r="BE73" i="2"/>
  <c r="BF73" i="2"/>
  <c r="BG73" i="2"/>
  <c r="BH73" i="2"/>
  <c r="BI73" i="2"/>
  <c r="BJ73" i="2"/>
  <c r="BK73" i="2"/>
  <c r="BC74" i="2"/>
  <c r="BD74" i="2"/>
  <c r="BE74" i="2"/>
  <c r="BF74" i="2"/>
  <c r="BG74" i="2"/>
  <c r="BH74" i="2"/>
  <c r="BI74" i="2"/>
  <c r="BJ74" i="2"/>
  <c r="BK74" i="2"/>
  <c r="BC75" i="2"/>
  <c r="BD75" i="2"/>
  <c r="BF75" i="2"/>
  <c r="BG75" i="2"/>
  <c r="BH75" i="2"/>
  <c r="BI75" i="2"/>
  <c r="BJ75" i="2"/>
  <c r="BK75" i="2"/>
  <c r="BC76" i="2"/>
  <c r="BD76" i="2"/>
  <c r="BE76" i="2"/>
  <c r="BF76" i="2"/>
  <c r="BG76" i="2"/>
  <c r="BH76" i="2"/>
  <c r="BI76" i="2"/>
  <c r="BJ76" i="2"/>
  <c r="BK76" i="2"/>
  <c r="BC77" i="2"/>
  <c r="BD77" i="2"/>
  <c r="BE77" i="2"/>
  <c r="BF77" i="2"/>
  <c r="BG77" i="2"/>
  <c r="BH77" i="2"/>
  <c r="BI77" i="2"/>
  <c r="BJ77" i="2"/>
  <c r="BK77" i="2"/>
  <c r="BC78" i="2"/>
  <c r="BD78" i="2"/>
  <c r="BE78" i="2"/>
  <c r="BF78" i="2"/>
  <c r="BG78" i="2"/>
  <c r="BH78" i="2"/>
  <c r="BI78" i="2"/>
  <c r="BJ78" i="2"/>
  <c r="BK78" i="2"/>
  <c r="BC79" i="2"/>
  <c r="BD79" i="2"/>
  <c r="BE79" i="2"/>
  <c r="BF79" i="2"/>
  <c r="BG79" i="2"/>
  <c r="BH79" i="2"/>
  <c r="BI79" i="2"/>
  <c r="BJ79" i="2"/>
  <c r="BK79" i="2"/>
  <c r="BC80" i="2"/>
  <c r="BD80" i="2"/>
  <c r="BE80" i="2"/>
  <c r="BF80" i="2"/>
  <c r="BG80" i="2"/>
  <c r="BH80" i="2"/>
  <c r="BI80" i="2"/>
  <c r="BJ80" i="2"/>
  <c r="BK80" i="2"/>
  <c r="BC81" i="2"/>
  <c r="BD81" i="2"/>
  <c r="BF81" i="2"/>
  <c r="BG81" i="2"/>
  <c r="BH81" i="2"/>
  <c r="BI81" i="2"/>
  <c r="BJ81" i="2"/>
  <c r="BK81" i="2"/>
  <c r="BC82" i="2"/>
  <c r="BE82" i="2"/>
  <c r="BF82" i="2"/>
  <c r="BG82" i="2"/>
  <c r="BH82" i="2"/>
  <c r="BI82" i="2"/>
  <c r="BJ82" i="2"/>
  <c r="BK82" i="2"/>
  <c r="BC83" i="2"/>
  <c r="BD83" i="2"/>
  <c r="BE83" i="2"/>
  <c r="BF83" i="2"/>
  <c r="BG83" i="2"/>
  <c r="BH83" i="2"/>
  <c r="BI83" i="2"/>
  <c r="BJ83" i="2"/>
  <c r="BK83" i="2"/>
  <c r="BC84" i="2"/>
  <c r="BD84" i="2"/>
  <c r="BE84" i="2"/>
  <c r="BF84" i="2"/>
  <c r="BG84" i="2"/>
  <c r="BH84" i="2"/>
  <c r="BI84" i="2"/>
  <c r="BJ84" i="2"/>
  <c r="BK84" i="2"/>
  <c r="BC85" i="2"/>
  <c r="BD85" i="2"/>
  <c r="BE85" i="2"/>
  <c r="BF85" i="2"/>
  <c r="BG85" i="2"/>
  <c r="BH85" i="2"/>
  <c r="BI85" i="2"/>
  <c r="BJ85" i="2"/>
  <c r="BK85" i="2"/>
  <c r="BC86" i="2"/>
  <c r="BD86" i="2"/>
  <c r="BE86" i="2"/>
  <c r="BF86" i="2"/>
  <c r="BG86" i="2"/>
  <c r="BH86" i="2"/>
  <c r="BI86" i="2"/>
  <c r="BJ86" i="2"/>
  <c r="BK86" i="2"/>
  <c r="BC87" i="2"/>
  <c r="BD87" i="2"/>
  <c r="BE87" i="2"/>
  <c r="BF87" i="2"/>
  <c r="BG87" i="2"/>
  <c r="BH87" i="2"/>
  <c r="BI87" i="2"/>
  <c r="BJ87" i="2"/>
  <c r="BK87" i="2"/>
  <c r="BC88" i="2"/>
  <c r="BD88" i="2"/>
  <c r="BE88" i="2"/>
  <c r="BF88" i="2"/>
  <c r="BG88" i="2"/>
  <c r="BH88" i="2"/>
  <c r="BI88" i="2"/>
  <c r="BJ88" i="2"/>
  <c r="BK88" i="2"/>
  <c r="BC89" i="2"/>
  <c r="BD89" i="2"/>
  <c r="BE89" i="2"/>
  <c r="BF89" i="2"/>
  <c r="BG89" i="2"/>
  <c r="BH89" i="2"/>
  <c r="BI89" i="2"/>
  <c r="BJ89" i="2"/>
  <c r="BK89" i="2"/>
  <c r="BC90" i="2"/>
  <c r="BD90" i="2"/>
  <c r="BE90" i="2"/>
  <c r="BF90" i="2"/>
  <c r="BG90" i="2"/>
  <c r="BH90" i="2"/>
  <c r="BI90" i="2"/>
  <c r="BJ90" i="2"/>
  <c r="BK90" i="2"/>
  <c r="BC91" i="2"/>
  <c r="BD91" i="2"/>
  <c r="BE91" i="2"/>
  <c r="BF91" i="2"/>
  <c r="BG91" i="2"/>
  <c r="BH91" i="2"/>
  <c r="BI91" i="2"/>
  <c r="BJ91" i="2"/>
  <c r="BK91" i="2"/>
  <c r="BC92" i="2"/>
  <c r="BD92" i="2"/>
  <c r="BE92" i="2"/>
  <c r="BF92" i="2"/>
  <c r="BG92" i="2"/>
  <c r="BH92" i="2"/>
  <c r="BI92" i="2"/>
  <c r="BJ92" i="2"/>
  <c r="BK92" i="2"/>
  <c r="BC93" i="2"/>
  <c r="BD93" i="2"/>
  <c r="BE93" i="2"/>
  <c r="BF93" i="2"/>
  <c r="BG93" i="2"/>
  <c r="BH93" i="2"/>
  <c r="BI93" i="2"/>
  <c r="BJ93" i="2"/>
  <c r="BK93" i="2"/>
  <c r="BC96" i="2"/>
  <c r="BD96" i="2"/>
  <c r="BE96" i="2"/>
  <c r="BF96" i="2"/>
  <c r="BG96" i="2"/>
  <c r="BH96" i="2"/>
  <c r="BI96" i="2"/>
  <c r="BJ96" i="2"/>
  <c r="BK96" i="2"/>
  <c r="BC97" i="2"/>
  <c r="BD97" i="2"/>
  <c r="BE97" i="2"/>
  <c r="BF97" i="2"/>
  <c r="BG97" i="2"/>
  <c r="BH97" i="2"/>
  <c r="BI97" i="2"/>
  <c r="BJ97" i="2"/>
  <c r="BK97" i="2"/>
  <c r="BC98" i="2"/>
  <c r="BD98" i="2"/>
  <c r="BE98" i="2"/>
  <c r="BF98" i="2"/>
  <c r="BG98" i="2"/>
  <c r="BH98" i="2"/>
  <c r="BI98" i="2"/>
  <c r="BJ98" i="2"/>
  <c r="BK98" i="2"/>
  <c r="BC99" i="2"/>
  <c r="BD99" i="2"/>
  <c r="BE99" i="2"/>
  <c r="BF99" i="2"/>
  <c r="BG99" i="2"/>
  <c r="BH99" i="2"/>
  <c r="BI99" i="2"/>
  <c r="BJ99" i="2"/>
  <c r="BK99" i="2"/>
  <c r="BC100" i="2"/>
  <c r="BD100" i="2"/>
  <c r="BF100" i="2"/>
  <c r="BG100" i="2"/>
  <c r="BH100" i="2"/>
  <c r="BI100" i="2"/>
  <c r="BJ100" i="2"/>
  <c r="BK100" i="2"/>
  <c r="BC101" i="2"/>
  <c r="BD101" i="2"/>
  <c r="BE101" i="2"/>
  <c r="BF101" i="2"/>
  <c r="BG101" i="2"/>
  <c r="BH101" i="2"/>
  <c r="BI101" i="2"/>
  <c r="BJ101" i="2"/>
  <c r="BK101" i="2"/>
  <c r="BC102" i="2"/>
  <c r="BD102" i="2"/>
  <c r="BE102" i="2"/>
  <c r="BF102" i="2"/>
  <c r="BG102" i="2"/>
  <c r="BH102" i="2"/>
  <c r="BI102" i="2"/>
  <c r="BJ102" i="2"/>
  <c r="BK102" i="2"/>
  <c r="BC103" i="2"/>
  <c r="BD103" i="2"/>
  <c r="BE103" i="2"/>
  <c r="BF103" i="2"/>
  <c r="BG103" i="2"/>
  <c r="BH103" i="2"/>
  <c r="BI103" i="2"/>
  <c r="BJ103" i="2"/>
  <c r="BK103" i="2"/>
  <c r="BC104" i="2"/>
  <c r="BD104" i="2"/>
  <c r="BE104" i="2"/>
  <c r="BF104" i="2"/>
  <c r="BG104" i="2"/>
  <c r="BH104" i="2"/>
  <c r="BI104" i="2"/>
  <c r="BJ104" i="2"/>
  <c r="BK104" i="2"/>
  <c r="BC107" i="2"/>
  <c r="BD107" i="2"/>
  <c r="BE107" i="2"/>
  <c r="BF107" i="2"/>
  <c r="BG107" i="2"/>
  <c r="BH107" i="2"/>
  <c r="BI107" i="2"/>
  <c r="BJ107" i="2"/>
  <c r="BK107" i="2"/>
  <c r="BC108" i="2"/>
  <c r="BD108" i="2"/>
  <c r="BE108" i="2"/>
  <c r="BF108" i="2"/>
  <c r="BG108" i="2"/>
  <c r="BH108" i="2"/>
  <c r="BI108" i="2"/>
  <c r="BJ108" i="2"/>
  <c r="BK108" i="2"/>
  <c r="BC109" i="2"/>
  <c r="BD109" i="2"/>
  <c r="BE109" i="2"/>
  <c r="BF109" i="2"/>
  <c r="BG109" i="2"/>
  <c r="BH109" i="2"/>
  <c r="BI109" i="2"/>
  <c r="BJ109" i="2"/>
  <c r="BK109" i="2"/>
  <c r="BC110" i="2"/>
  <c r="BD110" i="2"/>
  <c r="BE110" i="2"/>
  <c r="BF110" i="2"/>
  <c r="BG110" i="2"/>
  <c r="BH110" i="2"/>
  <c r="BI110" i="2"/>
  <c r="BJ110" i="2"/>
  <c r="BK110" i="2"/>
  <c r="BC111" i="2"/>
  <c r="BD111" i="2"/>
  <c r="BE111" i="2"/>
  <c r="BF111" i="2"/>
  <c r="BG111" i="2"/>
  <c r="BH111" i="2"/>
  <c r="BI111" i="2"/>
  <c r="BJ111" i="2"/>
  <c r="BK111" i="2"/>
  <c r="BC112" i="2"/>
  <c r="BD112" i="2"/>
  <c r="BE112" i="2"/>
  <c r="BF112" i="2"/>
  <c r="BG112" i="2"/>
  <c r="BH112" i="2"/>
  <c r="BI112" i="2"/>
  <c r="BJ112" i="2"/>
  <c r="BK112" i="2"/>
  <c r="BC113" i="2"/>
  <c r="BD113" i="2"/>
  <c r="BE113" i="2"/>
  <c r="BF113" i="2"/>
  <c r="BG113" i="2"/>
  <c r="BH113" i="2"/>
  <c r="BI113" i="2"/>
  <c r="BJ113" i="2"/>
  <c r="BK113" i="2"/>
  <c r="BC114" i="2"/>
  <c r="BD114" i="2"/>
  <c r="BE114" i="2"/>
  <c r="BF114" i="2"/>
  <c r="BG114" i="2"/>
  <c r="BH114" i="2"/>
  <c r="BI114" i="2"/>
  <c r="BJ114" i="2"/>
  <c r="BK114" i="2"/>
  <c r="BC115" i="2"/>
  <c r="BD115" i="2"/>
  <c r="BE115" i="2"/>
  <c r="BF115" i="2"/>
  <c r="BG115" i="2"/>
  <c r="BH115" i="2"/>
  <c r="BI115" i="2"/>
  <c r="BJ115" i="2"/>
  <c r="BK115" i="2"/>
  <c r="BC116" i="2"/>
  <c r="BD116" i="2"/>
  <c r="BE116" i="2"/>
  <c r="BF116" i="2"/>
  <c r="BG116" i="2"/>
  <c r="BH116" i="2"/>
  <c r="BI116" i="2"/>
  <c r="BJ116" i="2"/>
  <c r="BK116" i="2"/>
  <c r="BC117" i="2"/>
  <c r="BD117" i="2"/>
  <c r="BE117" i="2"/>
  <c r="BF117" i="2"/>
  <c r="BG117" i="2"/>
  <c r="BH117" i="2"/>
  <c r="BI117" i="2"/>
  <c r="BJ117" i="2"/>
  <c r="BK117" i="2"/>
  <c r="BC118" i="2"/>
  <c r="BD118" i="2"/>
  <c r="BE118" i="2"/>
  <c r="BF118" i="2"/>
  <c r="BG118" i="2"/>
  <c r="BH118" i="2"/>
  <c r="BI118" i="2"/>
  <c r="BJ118" i="2"/>
  <c r="BK118" i="2"/>
  <c r="BC119" i="2"/>
  <c r="BD119" i="2"/>
  <c r="BE119" i="2"/>
  <c r="BF119" i="2"/>
  <c r="BG119" i="2"/>
  <c r="BH119" i="2"/>
  <c r="BI119" i="2"/>
  <c r="BJ119" i="2"/>
  <c r="BK119" i="2"/>
  <c r="Y4" i="2"/>
  <c r="Z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Z4" i="2"/>
  <c r="BA4" i="2"/>
  <c r="BB4" i="2"/>
  <c r="Y5" i="2"/>
  <c r="Z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Z5" i="2"/>
  <c r="BA5" i="2"/>
  <c r="BB5" i="2"/>
  <c r="Y6" i="2"/>
  <c r="Z6" i="2"/>
  <c r="AA6" i="2"/>
  <c r="AB6" i="2"/>
  <c r="AC6" i="2"/>
  <c r="AD6" i="2"/>
  <c r="AE6" i="2"/>
  <c r="AF6" i="2"/>
  <c r="AG6" i="2"/>
  <c r="AH6" i="2"/>
  <c r="AI6" i="2"/>
  <c r="AJ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Z6" i="2"/>
  <c r="BA6" i="2"/>
  <c r="BB6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Z7" i="2"/>
  <c r="BA7" i="2"/>
  <c r="BB7" i="2"/>
  <c r="Z8" i="2"/>
  <c r="AA8" i="2"/>
  <c r="AB8" i="2"/>
  <c r="AC8" i="2"/>
  <c r="AD8" i="2"/>
  <c r="AE8" i="2"/>
  <c r="AF8" i="2"/>
  <c r="AG8" i="2"/>
  <c r="AH8" i="2"/>
  <c r="AI8" i="2"/>
  <c r="AJ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Z8" i="2"/>
  <c r="BA8" i="2"/>
  <c r="BB8" i="2"/>
  <c r="Y9" i="2"/>
  <c r="Z9" i="2"/>
  <c r="AA9" i="2"/>
  <c r="AB9" i="2"/>
  <c r="AC9" i="2"/>
  <c r="AD9" i="2"/>
  <c r="AE9" i="2"/>
  <c r="AF9" i="2"/>
  <c r="AG9" i="2"/>
  <c r="AH9" i="2"/>
  <c r="AI9" i="2"/>
  <c r="AJ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Z9" i="2"/>
  <c r="BA9" i="2"/>
  <c r="BB9" i="2"/>
  <c r="Y10" i="2"/>
  <c r="Z10" i="2"/>
  <c r="AA10" i="2"/>
  <c r="AB10" i="2"/>
  <c r="AC10" i="2"/>
  <c r="AD10" i="2"/>
  <c r="AE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Z11" i="2"/>
  <c r="BA11" i="2"/>
  <c r="BB11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L12" i="2"/>
  <c r="AN12" i="2"/>
  <c r="AO12" i="2"/>
  <c r="AP12" i="2"/>
  <c r="AQ12" i="2"/>
  <c r="AR12" i="2"/>
  <c r="AS12" i="2"/>
  <c r="AT12" i="2"/>
  <c r="AU12" i="2"/>
  <c r="AV12" i="2"/>
  <c r="AW12" i="2"/>
  <c r="AX12" i="2"/>
  <c r="AZ12" i="2"/>
  <c r="BA12" i="2"/>
  <c r="BB12" i="2"/>
  <c r="AR13" i="2"/>
  <c r="AS13" i="2"/>
  <c r="AT13" i="2"/>
  <c r="AU13" i="2"/>
  <c r="AV13" i="2"/>
  <c r="AW13" i="2"/>
  <c r="AX13" i="2"/>
  <c r="AZ13" i="2"/>
  <c r="BA13" i="2"/>
  <c r="BB13" i="2"/>
  <c r="Y14" i="2"/>
  <c r="Z14" i="2"/>
  <c r="AA14" i="2"/>
  <c r="AB14" i="2"/>
  <c r="AC14" i="2"/>
  <c r="AD14" i="2"/>
  <c r="AE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Z14" i="2"/>
  <c r="BA14" i="2"/>
  <c r="BB14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Z15" i="2"/>
  <c r="BB15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Z16" i="2"/>
  <c r="BA16" i="2"/>
  <c r="BB16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Z17" i="2"/>
  <c r="BA17" i="2"/>
  <c r="BB17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Z18" i="2"/>
  <c r="BA18" i="2"/>
  <c r="BB18" i="2"/>
  <c r="Y19" i="2"/>
  <c r="Z19" i="2"/>
  <c r="AA19" i="2"/>
  <c r="AB19" i="2"/>
  <c r="AC19" i="2"/>
  <c r="AD19" i="2"/>
  <c r="AE19" i="2"/>
  <c r="AF19" i="2"/>
  <c r="AG19" i="2"/>
  <c r="AH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Z19" i="2"/>
  <c r="BA19" i="2"/>
  <c r="BB19" i="2"/>
  <c r="Y20" i="2"/>
  <c r="Z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Z20" i="2"/>
  <c r="BA20" i="2"/>
  <c r="BB20" i="2"/>
  <c r="Y21" i="2"/>
  <c r="Z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Z21" i="2"/>
  <c r="BA21" i="2"/>
  <c r="BB21" i="2"/>
  <c r="Y22" i="2"/>
  <c r="Z22" i="2"/>
  <c r="AA22" i="2"/>
  <c r="AB22" i="2"/>
  <c r="AC22" i="2"/>
  <c r="AD22" i="2"/>
  <c r="AE22" i="2"/>
  <c r="AF22" i="2"/>
  <c r="AG22" i="2"/>
  <c r="AH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Z22" i="2"/>
  <c r="BA22" i="2"/>
  <c r="BB22" i="2"/>
  <c r="Y23" i="2"/>
  <c r="Z23" i="2"/>
  <c r="AA23" i="2"/>
  <c r="AB23" i="2"/>
  <c r="AC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Z23" i="2"/>
  <c r="BA23" i="2"/>
  <c r="BB23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Z24" i="2"/>
  <c r="BA24" i="2"/>
  <c r="BB24" i="2"/>
  <c r="Y25" i="2"/>
  <c r="Z25" i="2"/>
  <c r="AA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Z25" i="2"/>
  <c r="BA25" i="2"/>
  <c r="BB25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Z26" i="2"/>
  <c r="BA26" i="2"/>
  <c r="BB26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N28" i="2"/>
  <c r="AO28" i="2"/>
  <c r="AP28" i="2"/>
  <c r="AQ28" i="2"/>
  <c r="AR28" i="2"/>
  <c r="AS28" i="2"/>
  <c r="AT28" i="2"/>
  <c r="AU28" i="2"/>
  <c r="AV28" i="2"/>
  <c r="AW28" i="2"/>
  <c r="AX28" i="2"/>
  <c r="AZ28" i="2"/>
  <c r="BA28" i="2"/>
  <c r="BB28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N29" i="2"/>
  <c r="AO29" i="2"/>
  <c r="AP29" i="2"/>
  <c r="AQ29" i="2"/>
  <c r="AR29" i="2"/>
  <c r="AS29" i="2"/>
  <c r="AT29" i="2"/>
  <c r="AU29" i="2"/>
  <c r="AV29" i="2"/>
  <c r="AW29" i="2"/>
  <c r="AX29" i="2"/>
  <c r="AZ29" i="2"/>
  <c r="BA29" i="2"/>
  <c r="BB29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N30" i="2"/>
  <c r="AO30" i="2"/>
  <c r="AP30" i="2"/>
  <c r="AQ30" i="2"/>
  <c r="AR30" i="2"/>
  <c r="AS30" i="2"/>
  <c r="AT30" i="2"/>
  <c r="AU30" i="2"/>
  <c r="AV30" i="2"/>
  <c r="AW30" i="2"/>
  <c r="AX30" i="2"/>
  <c r="AZ30" i="2"/>
  <c r="BA30" i="2"/>
  <c r="BB30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N31" i="2"/>
  <c r="AO31" i="2"/>
  <c r="AP31" i="2"/>
  <c r="AQ31" i="2"/>
  <c r="AR31" i="2"/>
  <c r="AS31" i="2"/>
  <c r="AT31" i="2"/>
  <c r="AU31" i="2"/>
  <c r="AV31" i="2"/>
  <c r="AW31" i="2"/>
  <c r="AX31" i="2"/>
  <c r="AZ31" i="2"/>
  <c r="BA31" i="2"/>
  <c r="BB31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Z35" i="2"/>
  <c r="BA35" i="2"/>
  <c r="BB35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Z36" i="2"/>
  <c r="BA36" i="2"/>
  <c r="BB36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Z37" i="2"/>
  <c r="BA37" i="2"/>
  <c r="BB37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Z38" i="2"/>
  <c r="BA38" i="2"/>
  <c r="BB38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Z39" i="2"/>
  <c r="BA39" i="2"/>
  <c r="BB39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Z40" i="2"/>
  <c r="BA40" i="2"/>
  <c r="BB40" i="2"/>
  <c r="Y41" i="2"/>
  <c r="Z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Z41" i="2"/>
  <c r="BA41" i="2"/>
  <c r="BB41" i="2"/>
  <c r="Y42" i="2"/>
  <c r="Z42" i="2"/>
  <c r="AA42" i="2"/>
  <c r="AB42" i="2"/>
  <c r="AC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Z42" i="2"/>
  <c r="BA42" i="2"/>
  <c r="BB42" i="2"/>
  <c r="Y43" i="2"/>
  <c r="Z43" i="2"/>
  <c r="AA43" i="2"/>
  <c r="AB43" i="2"/>
  <c r="AC43" i="2"/>
  <c r="AD43" i="2"/>
  <c r="AE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Z43" i="2"/>
  <c r="BA43" i="2"/>
  <c r="BB43" i="2"/>
  <c r="Y44" i="2"/>
  <c r="Z44" i="2"/>
  <c r="AA44" i="2"/>
  <c r="AB44" i="2"/>
  <c r="AC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Z44" i="2"/>
  <c r="BA44" i="2"/>
  <c r="BB44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Z45" i="2"/>
  <c r="BA45" i="2"/>
  <c r="BB45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Z47" i="2"/>
  <c r="BB47" i="2"/>
  <c r="Y48" i="2"/>
  <c r="Z48" i="2"/>
  <c r="AA48" i="2"/>
  <c r="AB48" i="2"/>
  <c r="AC48" i="2"/>
  <c r="AD48" i="2"/>
  <c r="AE48" i="2"/>
  <c r="AF48" i="2"/>
  <c r="AG48" i="2"/>
  <c r="AH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Z48" i="2"/>
  <c r="BA48" i="2"/>
  <c r="BB48" i="2"/>
  <c r="Y49" i="2"/>
  <c r="Z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Z49" i="2"/>
  <c r="BA49" i="2"/>
  <c r="BB49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Z50" i="2"/>
  <c r="BA50" i="2"/>
  <c r="BB50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Z51" i="2"/>
  <c r="BA51" i="2"/>
  <c r="BB51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Z52" i="2"/>
  <c r="BA52" i="2"/>
  <c r="BB52" i="2"/>
  <c r="Y53" i="2"/>
  <c r="Z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Z53" i="2"/>
  <c r="BA53" i="2"/>
  <c r="BB53" i="2"/>
  <c r="Y54" i="2"/>
  <c r="Z54" i="2"/>
  <c r="AA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Z54" i="2"/>
  <c r="BA54" i="2"/>
  <c r="BB54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Z55" i="2"/>
  <c r="BA55" i="2"/>
  <c r="BB55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Z56" i="2"/>
  <c r="BA56" i="2"/>
  <c r="BB56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Z57" i="2"/>
  <c r="BA57" i="2"/>
  <c r="BB57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Z58" i="2"/>
  <c r="BA58" i="2"/>
  <c r="BB58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Z59" i="2"/>
  <c r="BA59" i="2"/>
  <c r="BB59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Z62" i="2"/>
  <c r="BA62" i="2"/>
  <c r="BB62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Z63" i="2"/>
  <c r="BA63" i="2"/>
  <c r="BB63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Z64" i="2"/>
  <c r="BA64" i="2"/>
  <c r="BB64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U65" i="2"/>
  <c r="AV65" i="2"/>
  <c r="AW65" i="2"/>
  <c r="AX65" i="2"/>
  <c r="AZ65" i="2"/>
  <c r="BA65" i="2"/>
  <c r="BB65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Z66" i="2"/>
  <c r="BA66" i="2"/>
  <c r="BB66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Z67" i="2"/>
  <c r="BA67" i="2"/>
  <c r="BB67" i="2"/>
  <c r="Y68" i="2"/>
  <c r="Z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Z68" i="2"/>
  <c r="BA68" i="2"/>
  <c r="BB68" i="2"/>
  <c r="Y69" i="2"/>
  <c r="Z69" i="2"/>
  <c r="AA69" i="2"/>
  <c r="AB69" i="2"/>
  <c r="AC69" i="2"/>
  <c r="AD69" i="2"/>
  <c r="AE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Z69" i="2"/>
  <c r="BA69" i="2"/>
  <c r="BB69" i="2"/>
  <c r="Y70" i="2"/>
  <c r="Z70" i="2"/>
  <c r="AA70" i="2"/>
  <c r="AB70" i="2"/>
  <c r="AC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Z70" i="2"/>
  <c r="BA70" i="2"/>
  <c r="BB70" i="2"/>
  <c r="Y71" i="2"/>
  <c r="Z71" i="2"/>
  <c r="AA71" i="2"/>
  <c r="AB71" i="2"/>
  <c r="AC71" i="2"/>
  <c r="AD71" i="2"/>
  <c r="AE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Z71" i="2"/>
  <c r="BA71" i="2"/>
  <c r="BB71" i="2"/>
  <c r="Y72" i="2"/>
  <c r="Z72" i="2"/>
  <c r="AA72" i="2"/>
  <c r="AB72" i="2"/>
  <c r="AC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Z72" i="2"/>
  <c r="BA72" i="2"/>
  <c r="BB72" i="2"/>
  <c r="Y73" i="2"/>
  <c r="Z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Z73" i="2"/>
  <c r="BA73" i="2"/>
  <c r="BB73" i="2"/>
  <c r="Y74" i="2"/>
  <c r="Z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Z74" i="2"/>
  <c r="BA74" i="2"/>
  <c r="BB74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Z75" i="2"/>
  <c r="BA75" i="2"/>
  <c r="BB75" i="2"/>
  <c r="Y76" i="2"/>
  <c r="Z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Z76" i="2"/>
  <c r="BA76" i="2"/>
  <c r="BB76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Z77" i="2"/>
  <c r="BA77" i="2"/>
  <c r="BB77" i="2"/>
  <c r="Y78" i="2"/>
  <c r="Z78" i="2"/>
  <c r="AA78" i="2"/>
  <c r="AB78" i="2"/>
  <c r="AC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Z78" i="2"/>
  <c r="BA78" i="2"/>
  <c r="BB78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Z79" i="2"/>
  <c r="BA79" i="2"/>
  <c r="BB79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Z80" i="2"/>
  <c r="BB80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Z81" i="2"/>
  <c r="BA81" i="2"/>
  <c r="BB81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Z82" i="2"/>
  <c r="BA82" i="2"/>
  <c r="BB82" i="2"/>
  <c r="Y83" i="2"/>
  <c r="Z83" i="2"/>
  <c r="AA83" i="2"/>
  <c r="AB83" i="2"/>
  <c r="AC83" i="2"/>
  <c r="AD83" i="2"/>
  <c r="AE83" i="2"/>
  <c r="AF83" i="2"/>
  <c r="AG83" i="2"/>
  <c r="AH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Z83" i="2"/>
  <c r="BA83" i="2"/>
  <c r="BB83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Z84" i="2"/>
  <c r="BA84" i="2"/>
  <c r="BB84" i="2"/>
  <c r="Y85" i="2"/>
  <c r="Z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Z85" i="2"/>
  <c r="BA85" i="2"/>
  <c r="BB85" i="2"/>
  <c r="Y86" i="2"/>
  <c r="Z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Z86" i="2"/>
  <c r="BA86" i="2"/>
  <c r="BB86" i="2"/>
  <c r="Y87" i="2"/>
  <c r="Z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Z87" i="2"/>
  <c r="BA87" i="2"/>
  <c r="BB87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Z88" i="2"/>
  <c r="BA88" i="2"/>
  <c r="BB88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Z89" i="2"/>
  <c r="BA89" i="2"/>
  <c r="BB89" i="2"/>
  <c r="Y90" i="2"/>
  <c r="Z90" i="2"/>
  <c r="AA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Z90" i="2"/>
  <c r="BA90" i="2"/>
  <c r="BB90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Z91" i="2"/>
  <c r="BA91" i="2"/>
  <c r="BB91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Z92" i="2"/>
  <c r="BA92" i="2"/>
  <c r="BB92" i="2"/>
  <c r="Y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Z93" i="2"/>
  <c r="BA93" i="2"/>
  <c r="BB93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Z96" i="2"/>
  <c r="BA96" i="2"/>
  <c r="Y97" i="2"/>
  <c r="Z97" i="2"/>
  <c r="AA97" i="2"/>
  <c r="AB97" i="2"/>
  <c r="AC97" i="2"/>
  <c r="AD97" i="2"/>
  <c r="AE97" i="2"/>
  <c r="AF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Z97" i="2"/>
  <c r="BA97" i="2"/>
  <c r="BB97" i="2"/>
  <c r="Y98" i="2"/>
  <c r="Z98" i="2"/>
  <c r="AA98" i="2"/>
  <c r="AB98" i="2"/>
  <c r="AC98" i="2"/>
  <c r="AD98" i="2"/>
  <c r="AE98" i="2"/>
  <c r="AF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Z98" i="2"/>
  <c r="BA98" i="2"/>
  <c r="BB98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V99" i="2"/>
  <c r="AW99" i="2"/>
  <c r="AX99" i="2"/>
  <c r="AZ99" i="2"/>
  <c r="BA99" i="2"/>
  <c r="BB99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Z100" i="2"/>
  <c r="BA100" i="2"/>
  <c r="BB100" i="2"/>
  <c r="Y101" i="2"/>
  <c r="Z101" i="2"/>
  <c r="AA101" i="2"/>
  <c r="AB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Z101" i="2"/>
  <c r="BA101" i="2"/>
  <c r="BB101" i="2"/>
  <c r="Y102" i="2"/>
  <c r="Z102" i="2"/>
  <c r="AA102" i="2"/>
  <c r="AB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Z102" i="2"/>
  <c r="BA102" i="2"/>
  <c r="BB102" i="2"/>
  <c r="Y103" i="2"/>
  <c r="Z103" i="2"/>
  <c r="AA103" i="2"/>
  <c r="AB103" i="2"/>
  <c r="AC103" i="2"/>
  <c r="AD103" i="2"/>
  <c r="AE103" i="2"/>
  <c r="AF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X103" i="2"/>
  <c r="AZ103" i="2"/>
  <c r="BA103" i="2"/>
  <c r="BB103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Z104" i="2"/>
  <c r="BA104" i="2"/>
  <c r="BB104" i="2"/>
  <c r="Y107" i="2"/>
  <c r="Z107" i="2"/>
  <c r="AA107" i="2"/>
  <c r="AB107" i="2"/>
  <c r="AC107" i="2"/>
  <c r="AD107" i="2"/>
  <c r="AE107" i="2"/>
  <c r="AF107" i="2"/>
  <c r="AG107" i="2"/>
  <c r="AH107" i="2"/>
  <c r="AI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Z107" i="2"/>
  <c r="BA107" i="2"/>
  <c r="BB107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Z108" i="2"/>
  <c r="BA108" i="2"/>
  <c r="BB108" i="2"/>
  <c r="Y109" i="2"/>
  <c r="Z109" i="2"/>
  <c r="AA109" i="2"/>
  <c r="AB109" i="2"/>
  <c r="AC109" i="2"/>
  <c r="AD109" i="2"/>
  <c r="AE109" i="2"/>
  <c r="AF109" i="2"/>
  <c r="AG109" i="2"/>
  <c r="AH109" i="2"/>
  <c r="AI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Z109" i="2"/>
  <c r="BA109" i="2"/>
  <c r="BB109" i="2"/>
  <c r="Y110" i="2"/>
  <c r="Z110" i="2"/>
  <c r="AA110" i="2"/>
  <c r="AB110" i="2"/>
  <c r="AC110" i="2"/>
  <c r="AD110" i="2"/>
  <c r="AE110" i="2"/>
  <c r="AF110" i="2"/>
  <c r="AG110" i="2"/>
  <c r="AH110" i="2"/>
  <c r="AI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Z110" i="2"/>
  <c r="BA110" i="2"/>
  <c r="BB110" i="2"/>
  <c r="Y111" i="2"/>
  <c r="Z111" i="2"/>
  <c r="AA111" i="2"/>
  <c r="AB111" i="2"/>
  <c r="AC111" i="2"/>
  <c r="AD111" i="2"/>
  <c r="AE111" i="2"/>
  <c r="AF111" i="2"/>
  <c r="AG111" i="2"/>
  <c r="AH111" i="2"/>
  <c r="AI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X111" i="2"/>
  <c r="AZ111" i="2"/>
  <c r="BA111" i="2"/>
  <c r="BB111" i="2"/>
  <c r="Y112" i="2"/>
  <c r="Z112" i="2"/>
  <c r="AA112" i="2"/>
  <c r="AB112" i="2"/>
  <c r="AC112" i="2"/>
  <c r="AD112" i="2"/>
  <c r="AE112" i="2"/>
  <c r="AF112" i="2"/>
  <c r="AG112" i="2"/>
  <c r="AH112" i="2"/>
  <c r="AI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Z112" i="2"/>
  <c r="BA112" i="2"/>
  <c r="BB112" i="2"/>
  <c r="Y113" i="2"/>
  <c r="Z113" i="2"/>
  <c r="AA113" i="2"/>
  <c r="AB113" i="2"/>
  <c r="AC113" i="2"/>
  <c r="AD113" i="2"/>
  <c r="AE113" i="2"/>
  <c r="AF113" i="2"/>
  <c r="AG113" i="2"/>
  <c r="AH113" i="2"/>
  <c r="AI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Z113" i="2"/>
  <c r="BA113" i="2"/>
  <c r="BB113" i="2"/>
  <c r="Y114" i="2"/>
  <c r="Z114" i="2"/>
  <c r="AA114" i="2"/>
  <c r="AB114" i="2"/>
  <c r="AC114" i="2"/>
  <c r="AD114" i="2"/>
  <c r="AE114" i="2"/>
  <c r="AF114" i="2"/>
  <c r="AG114" i="2"/>
  <c r="AH114" i="2"/>
  <c r="AI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Z114" i="2"/>
  <c r="BA114" i="2"/>
  <c r="BB114" i="2"/>
  <c r="Y115" i="2"/>
  <c r="Z115" i="2"/>
  <c r="AA115" i="2"/>
  <c r="AB115" i="2"/>
  <c r="AC115" i="2"/>
  <c r="AD115" i="2"/>
  <c r="AE115" i="2"/>
  <c r="AF115" i="2"/>
  <c r="AG115" i="2"/>
  <c r="AH115" i="2"/>
  <c r="AI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Z115" i="2"/>
  <c r="BA115" i="2"/>
  <c r="BB115" i="2"/>
  <c r="Y116" i="2"/>
  <c r="Z116" i="2"/>
  <c r="AA116" i="2"/>
  <c r="AB116" i="2"/>
  <c r="AC116" i="2"/>
  <c r="AD116" i="2"/>
  <c r="AE116" i="2"/>
  <c r="AF116" i="2"/>
  <c r="AG116" i="2"/>
  <c r="AH116" i="2"/>
  <c r="AI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Z116" i="2"/>
  <c r="BA116" i="2"/>
  <c r="BB116" i="2"/>
  <c r="Y117" i="2"/>
  <c r="Z117" i="2"/>
  <c r="AA117" i="2"/>
  <c r="AB117" i="2"/>
  <c r="AC117" i="2"/>
  <c r="AD117" i="2"/>
  <c r="AE117" i="2"/>
  <c r="AF117" i="2"/>
  <c r="AG117" i="2"/>
  <c r="AH117" i="2"/>
  <c r="AI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Z117" i="2"/>
  <c r="BA117" i="2"/>
  <c r="BB117" i="2"/>
  <c r="Y118" i="2"/>
  <c r="Z118" i="2"/>
  <c r="AA118" i="2"/>
  <c r="AB118" i="2"/>
  <c r="AC118" i="2"/>
  <c r="AD118" i="2"/>
  <c r="AE118" i="2"/>
  <c r="AF118" i="2"/>
  <c r="AG118" i="2"/>
  <c r="AH118" i="2"/>
  <c r="AI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Z118" i="2"/>
  <c r="BA118" i="2"/>
  <c r="BB118" i="2"/>
  <c r="Y119" i="2"/>
  <c r="Z119" i="2"/>
  <c r="AA119" i="2"/>
  <c r="AB119" i="2"/>
  <c r="AC119" i="2"/>
  <c r="AD119" i="2"/>
  <c r="AE119" i="2"/>
  <c r="AF119" i="2"/>
  <c r="AG119" i="2"/>
  <c r="AH119" i="2"/>
  <c r="AI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Z119" i="2"/>
  <c r="BA119" i="2"/>
  <c r="BB119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07" i="2"/>
  <c r="X97" i="2"/>
  <c r="X98" i="2"/>
  <c r="X99" i="2"/>
  <c r="X100" i="2"/>
  <c r="X101" i="2"/>
  <c r="X102" i="2"/>
  <c r="X103" i="2"/>
  <c r="X104" i="2"/>
  <c r="X96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2" i="2"/>
  <c r="X93" i="2"/>
  <c r="X62" i="2"/>
  <c r="X58" i="2"/>
  <c r="X59" i="2"/>
  <c r="X36" i="2"/>
  <c r="X37" i="2"/>
  <c r="X39" i="2"/>
  <c r="X40" i="2"/>
  <c r="X41" i="2"/>
  <c r="X42" i="2"/>
  <c r="X43" i="2"/>
  <c r="X44" i="2"/>
  <c r="X45" i="2"/>
  <c r="X47" i="2"/>
  <c r="X48" i="2"/>
  <c r="X49" i="2"/>
  <c r="X50" i="2"/>
  <c r="X51" i="2"/>
  <c r="X53" i="2"/>
  <c r="X54" i="2"/>
  <c r="X55" i="2"/>
  <c r="X56" i="2"/>
  <c r="X57" i="2"/>
  <c r="X35" i="2"/>
  <c r="X5" i="2"/>
  <c r="X6" i="2"/>
  <c r="X7" i="2"/>
  <c r="X8" i="2"/>
  <c r="X9" i="2"/>
  <c r="X10" i="2"/>
  <c r="X11" i="2"/>
  <c r="X12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8" i="2"/>
  <c r="X29" i="2"/>
  <c r="X30" i="2"/>
  <c r="X31" i="2"/>
  <c r="X4" i="2"/>
  <c r="S93" i="2"/>
  <c r="O93" i="2"/>
  <c r="H93" i="2"/>
  <c r="J93" i="2" s="1"/>
  <c r="N93" i="2" s="1"/>
  <c r="S54" i="2"/>
  <c r="S55" i="2"/>
  <c r="S56" i="2"/>
  <c r="S57" i="2"/>
  <c r="S58" i="2"/>
  <c r="S59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2" i="2"/>
  <c r="S95" i="2"/>
  <c r="S96" i="2"/>
  <c r="S97" i="2"/>
  <c r="S98" i="2"/>
  <c r="S99" i="2"/>
  <c r="S100" i="2"/>
  <c r="S101" i="2"/>
  <c r="S102" i="2"/>
  <c r="S103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3" i="2"/>
  <c r="S4" i="2"/>
  <c r="S5" i="2"/>
  <c r="S6" i="2"/>
  <c r="S7" i="2"/>
  <c r="S8" i="2"/>
  <c r="S9" i="2"/>
  <c r="S10" i="2"/>
  <c r="S11" i="2"/>
  <c r="S12" i="2"/>
  <c r="S14" i="2"/>
  <c r="S15" i="2"/>
  <c r="S16" i="2"/>
  <c r="S17" i="2"/>
  <c r="S18" i="2"/>
  <c r="S23" i="2"/>
  <c r="S24" i="2"/>
  <c r="S25" i="2"/>
  <c r="S27" i="2"/>
  <c r="S28" i="2"/>
  <c r="S29" i="2"/>
  <c r="S30" i="2"/>
  <c r="S31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7" i="2"/>
  <c r="S50" i="2"/>
  <c r="S51" i="2"/>
  <c r="J13" i="2" l="1"/>
  <c r="O13" i="2" s="1"/>
  <c r="W13" i="2"/>
  <c r="W46" i="2"/>
  <c r="W108" i="2"/>
  <c r="Z93" i="2"/>
  <c r="Z1" i="2" s="1"/>
  <c r="BI1" i="2"/>
  <c r="BJ1" i="2"/>
  <c r="AZ1" i="2"/>
  <c r="AQ1" i="2"/>
  <c r="AH1" i="2"/>
  <c r="BK1" i="2"/>
  <c r="AO1" i="2"/>
  <c r="BC1" i="2"/>
  <c r="AR1" i="2"/>
  <c r="AS1" i="2"/>
  <c r="BF1" i="2"/>
  <c r="BG1" i="2"/>
  <c r="BH1" i="2"/>
  <c r="AP1" i="2"/>
  <c r="AV1" i="2"/>
  <c r="AN1" i="2"/>
  <c r="AE1" i="2"/>
  <c r="O108" i="2"/>
  <c r="P108" i="2"/>
  <c r="O109" i="2"/>
  <c r="P109" i="2"/>
  <c r="O110" i="2"/>
  <c r="P110" i="2"/>
  <c r="O111" i="2"/>
  <c r="P111" i="2"/>
  <c r="O112" i="2"/>
  <c r="P112" i="2"/>
  <c r="O113" i="2"/>
  <c r="P113" i="2"/>
  <c r="O114" i="2"/>
  <c r="P114" i="2"/>
  <c r="O115" i="2"/>
  <c r="P115" i="2"/>
  <c r="O116" i="2"/>
  <c r="P116" i="2"/>
  <c r="O117" i="2"/>
  <c r="P117" i="2"/>
  <c r="O118" i="2"/>
  <c r="P118" i="2"/>
  <c r="O119" i="2"/>
  <c r="P119" i="2"/>
  <c r="P107" i="2"/>
  <c r="O107" i="2"/>
  <c r="J108" i="2"/>
  <c r="N108" i="2" s="1"/>
  <c r="H112" i="2"/>
  <c r="AJ112" i="2" s="1"/>
  <c r="W112" i="2" s="1"/>
  <c r="H113" i="2"/>
  <c r="H114" i="2"/>
  <c r="H115" i="2"/>
  <c r="H116" i="2"/>
  <c r="H117" i="2"/>
  <c r="H118" i="2"/>
  <c r="H119" i="2"/>
  <c r="AJ119" i="2" s="1"/>
  <c r="W119" i="2" s="1"/>
  <c r="H107" i="2"/>
  <c r="H109" i="2"/>
  <c r="H110" i="2"/>
  <c r="H111" i="2"/>
  <c r="AW111" i="2" s="1"/>
  <c r="P103" i="2"/>
  <c r="O103" i="2"/>
  <c r="P102" i="2"/>
  <c r="O102" i="2"/>
  <c r="P101" i="2"/>
  <c r="O101" i="2"/>
  <c r="P100" i="2"/>
  <c r="N100" i="2"/>
  <c r="P99" i="2"/>
  <c r="O99" i="2"/>
  <c r="P98" i="2"/>
  <c r="O98" i="2"/>
  <c r="P97" i="2"/>
  <c r="O97" i="2"/>
  <c r="P96" i="2"/>
  <c r="O96" i="2"/>
  <c r="H97" i="2"/>
  <c r="H98" i="2"/>
  <c r="H99" i="2"/>
  <c r="H100" i="2"/>
  <c r="H101" i="2"/>
  <c r="J101" i="2" s="1"/>
  <c r="N101" i="2" s="1"/>
  <c r="H102" i="2"/>
  <c r="H103" i="2"/>
  <c r="AG103" i="2" s="1"/>
  <c r="H96" i="2"/>
  <c r="P90" i="2"/>
  <c r="O90" i="2"/>
  <c r="P89" i="2"/>
  <c r="O89" i="2"/>
  <c r="P88" i="2"/>
  <c r="O88" i="2"/>
  <c r="P87" i="2"/>
  <c r="O87" i="2"/>
  <c r="P91" i="2"/>
  <c r="O91" i="2"/>
  <c r="P92" i="2"/>
  <c r="O92" i="2"/>
  <c r="P86" i="2"/>
  <c r="O86" i="2"/>
  <c r="P85" i="2"/>
  <c r="O85" i="2"/>
  <c r="P83" i="2"/>
  <c r="O83" i="2"/>
  <c r="P84" i="2"/>
  <c r="O84" i="2"/>
  <c r="P82" i="2"/>
  <c r="N82" i="2"/>
  <c r="P81" i="2"/>
  <c r="N81" i="2"/>
  <c r="P80" i="2"/>
  <c r="N80" i="2"/>
  <c r="P79" i="2"/>
  <c r="O79" i="2"/>
  <c r="P78" i="2"/>
  <c r="O78" i="2"/>
  <c r="P77" i="2"/>
  <c r="O77" i="2"/>
  <c r="P76" i="2"/>
  <c r="O76" i="2"/>
  <c r="P75" i="2"/>
  <c r="O75" i="2"/>
  <c r="P74" i="2"/>
  <c r="O74" i="2"/>
  <c r="P73" i="2"/>
  <c r="O73" i="2"/>
  <c r="P72" i="2"/>
  <c r="O72" i="2"/>
  <c r="P71" i="2"/>
  <c r="O71" i="2"/>
  <c r="P70" i="2"/>
  <c r="O70" i="2"/>
  <c r="P69" i="2"/>
  <c r="O69" i="2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J88" i="2"/>
  <c r="N88" i="2" s="1"/>
  <c r="H92" i="2"/>
  <c r="G84" i="2"/>
  <c r="H84" i="2" s="1"/>
  <c r="H63" i="2"/>
  <c r="H64" i="2"/>
  <c r="H65" i="2"/>
  <c r="H66" i="2"/>
  <c r="H68" i="2"/>
  <c r="H69" i="2"/>
  <c r="H72" i="2"/>
  <c r="H75" i="2"/>
  <c r="H76" i="2"/>
  <c r="H79" i="2"/>
  <c r="H80" i="2"/>
  <c r="H81" i="2"/>
  <c r="H82" i="2"/>
  <c r="H83" i="2"/>
  <c r="H85" i="2"/>
  <c r="H86" i="2"/>
  <c r="H87" i="2"/>
  <c r="H88" i="2"/>
  <c r="AL88" i="2" s="1"/>
  <c r="W88" i="2" s="1"/>
  <c r="H62" i="2"/>
  <c r="G73" i="2"/>
  <c r="E73" i="2"/>
  <c r="G90" i="2"/>
  <c r="H90" i="2" s="1"/>
  <c r="G91" i="2"/>
  <c r="H91" i="2" s="1"/>
  <c r="G78" i="2"/>
  <c r="H78" i="2" s="1"/>
  <c r="G77" i="2"/>
  <c r="H77" i="2" s="1"/>
  <c r="H74" i="2"/>
  <c r="G67" i="2"/>
  <c r="H67" i="2" s="1"/>
  <c r="P47" i="2"/>
  <c r="N47" i="2"/>
  <c r="H47" i="2"/>
  <c r="H36" i="2"/>
  <c r="O36" i="2"/>
  <c r="P36" i="2"/>
  <c r="O37" i="2"/>
  <c r="P37" i="2"/>
  <c r="H38" i="2"/>
  <c r="O38" i="2"/>
  <c r="P38" i="2"/>
  <c r="H39" i="2"/>
  <c r="O39" i="2"/>
  <c r="P39" i="2"/>
  <c r="H40" i="2"/>
  <c r="O40" i="2"/>
  <c r="P40" i="2"/>
  <c r="H41" i="2"/>
  <c r="O41" i="2"/>
  <c r="P41" i="2"/>
  <c r="O42" i="2"/>
  <c r="P42" i="2"/>
  <c r="O43" i="2"/>
  <c r="P43" i="2"/>
  <c r="H44" i="2"/>
  <c r="O44" i="2"/>
  <c r="P44" i="2"/>
  <c r="H45" i="2"/>
  <c r="O45" i="2"/>
  <c r="P45" i="2"/>
  <c r="O48" i="2"/>
  <c r="P48" i="2"/>
  <c r="O49" i="2"/>
  <c r="P49" i="2"/>
  <c r="O50" i="2"/>
  <c r="P50" i="2"/>
  <c r="H51" i="2"/>
  <c r="O51" i="2"/>
  <c r="P51" i="2"/>
  <c r="H52" i="2"/>
  <c r="O52" i="2"/>
  <c r="P52" i="2"/>
  <c r="H53" i="2"/>
  <c r="O53" i="2"/>
  <c r="P53" i="2"/>
  <c r="P54" i="2"/>
  <c r="O55" i="2"/>
  <c r="P55" i="2"/>
  <c r="O56" i="2"/>
  <c r="P56" i="2"/>
  <c r="O57" i="2"/>
  <c r="P57" i="2"/>
  <c r="O58" i="2"/>
  <c r="P58" i="2"/>
  <c r="O59" i="2"/>
  <c r="P59" i="2"/>
  <c r="P35" i="2"/>
  <c r="O35" i="2"/>
  <c r="G54" i="2"/>
  <c r="G35" i="2"/>
  <c r="H35" i="2" s="1"/>
  <c r="H50" i="2"/>
  <c r="G49" i="2"/>
  <c r="G48" i="2"/>
  <c r="H48" i="2" s="1"/>
  <c r="G42" i="2"/>
  <c r="H42" i="2" s="1"/>
  <c r="G43" i="2"/>
  <c r="H43" i="2" s="1"/>
  <c r="P12" i="2"/>
  <c r="O12" i="2"/>
  <c r="H12" i="2"/>
  <c r="AK12" i="2" s="1"/>
  <c r="P24" i="2"/>
  <c r="O5" i="2"/>
  <c r="P5" i="2"/>
  <c r="O6" i="2"/>
  <c r="P6" i="2"/>
  <c r="O7" i="2"/>
  <c r="P7" i="2"/>
  <c r="O8" i="2"/>
  <c r="P8" i="2"/>
  <c r="O9" i="2"/>
  <c r="P9" i="2"/>
  <c r="N10" i="2"/>
  <c r="P10" i="2"/>
  <c r="N11" i="2"/>
  <c r="P11" i="2"/>
  <c r="N14" i="2"/>
  <c r="P14" i="2"/>
  <c r="N15" i="2"/>
  <c r="P15" i="2"/>
  <c r="O16" i="2"/>
  <c r="P16" i="2"/>
  <c r="N17" i="2"/>
  <c r="P17" i="2"/>
  <c r="N18" i="2"/>
  <c r="P18" i="2"/>
  <c r="N19" i="2"/>
  <c r="P19" i="2"/>
  <c r="O20" i="2"/>
  <c r="P20" i="2"/>
  <c r="N21" i="2"/>
  <c r="O21" i="2"/>
  <c r="N22" i="2"/>
  <c r="P22" i="2"/>
  <c r="O23" i="2"/>
  <c r="P23" i="2"/>
  <c r="O24" i="2"/>
  <c r="N25" i="2"/>
  <c r="P25" i="2"/>
  <c r="O26" i="2"/>
  <c r="P26" i="2"/>
  <c r="P4" i="2"/>
  <c r="O4" i="2"/>
  <c r="H26" i="2"/>
  <c r="H6" i="2"/>
  <c r="H8" i="2"/>
  <c r="Y8" i="2" s="1"/>
  <c r="H9" i="2"/>
  <c r="H10" i="2"/>
  <c r="H11" i="2"/>
  <c r="H14" i="2"/>
  <c r="H20" i="2"/>
  <c r="H23" i="2"/>
  <c r="H24" i="2"/>
  <c r="E5" i="2"/>
  <c r="H5" i="2" s="1"/>
  <c r="E4" i="2"/>
  <c r="H4" i="2" s="1"/>
  <c r="H18" i="2"/>
  <c r="E17" i="2"/>
  <c r="H17" i="2" s="1"/>
  <c r="B4" i="3"/>
  <c r="E15" i="2"/>
  <c r="H15" i="2" s="1"/>
  <c r="E22" i="2"/>
  <c r="H22" i="2" s="1"/>
  <c r="H21" i="2"/>
  <c r="J91" i="2" l="1"/>
  <c r="N91" i="2" s="1"/>
  <c r="S91" i="2"/>
  <c r="X91" i="2"/>
  <c r="W91" i="2" s="1"/>
  <c r="J96" i="2"/>
  <c r="N96" i="2" s="1"/>
  <c r="H95" i="2"/>
  <c r="BB96" i="2"/>
  <c r="J72" i="2"/>
  <c r="N72" i="2" s="1"/>
  <c r="AD72" i="2"/>
  <c r="W72" i="2" s="1"/>
  <c r="J115" i="2"/>
  <c r="N115" i="2" s="1"/>
  <c r="AJ115" i="2"/>
  <c r="W115" i="2" s="1"/>
  <c r="J92" i="2"/>
  <c r="N92" i="2" s="1"/>
  <c r="AL92" i="2"/>
  <c r="W92" i="2" s="1"/>
  <c r="J114" i="2"/>
  <c r="N114" i="2" s="1"/>
  <c r="AJ114" i="2"/>
  <c r="W114" i="2" s="1"/>
  <c r="J82" i="2"/>
  <c r="O82" i="2" s="1"/>
  <c r="BD82" i="2"/>
  <c r="W82" i="2" s="1"/>
  <c r="J66" i="2"/>
  <c r="N66" i="2" s="1"/>
  <c r="AK66" i="2"/>
  <c r="W66" i="2" s="1"/>
  <c r="J24" i="2"/>
  <c r="N24" i="2" s="1"/>
  <c r="AL24" i="2"/>
  <c r="W24" i="2" s="1"/>
  <c r="J67" i="2"/>
  <c r="N67" i="2" s="1"/>
  <c r="AK67" i="2"/>
  <c r="W67" i="2" s="1"/>
  <c r="J62" i="2"/>
  <c r="AK62" i="2"/>
  <c r="W62" i="2" s="1"/>
  <c r="J112" i="2"/>
  <c r="N112" i="2" s="1"/>
  <c r="J83" i="2"/>
  <c r="N83" i="2" s="1"/>
  <c r="AI83" i="2"/>
  <c r="W83" i="2" s="1"/>
  <c r="J23" i="2"/>
  <c r="N23" i="2" s="1"/>
  <c r="AD23" i="2"/>
  <c r="W23" i="2" s="1"/>
  <c r="J26" i="2"/>
  <c r="N26" i="2" s="1"/>
  <c r="Y26" i="2"/>
  <c r="W26" i="2" s="1"/>
  <c r="S26" i="2"/>
  <c r="J74" i="2"/>
  <c r="N74" i="2" s="1"/>
  <c r="AA74" i="2"/>
  <c r="W74" i="2" s="1"/>
  <c r="J79" i="2"/>
  <c r="N79" i="2" s="1"/>
  <c r="AL79" i="2"/>
  <c r="W79" i="2" s="1"/>
  <c r="J99" i="2"/>
  <c r="N99" i="2" s="1"/>
  <c r="AU99" i="2"/>
  <c r="J118" i="2"/>
  <c r="N118" i="2" s="1"/>
  <c r="AJ118" i="2"/>
  <c r="W118" i="2" s="1"/>
  <c r="J109" i="2"/>
  <c r="N109" i="2" s="1"/>
  <c r="AJ109" i="2"/>
  <c r="W109" i="2" s="1"/>
  <c r="J107" i="2"/>
  <c r="N107" i="2" s="1"/>
  <c r="AJ107" i="2"/>
  <c r="W107" i="2" s="1"/>
  <c r="J77" i="2"/>
  <c r="N77" i="2" s="1"/>
  <c r="AL77" i="2"/>
  <c r="W77" i="2" s="1"/>
  <c r="J87" i="2"/>
  <c r="N87" i="2" s="1"/>
  <c r="AA87" i="2"/>
  <c r="W87" i="2" s="1"/>
  <c r="J85" i="2"/>
  <c r="N85" i="2" s="1"/>
  <c r="AA85" i="2"/>
  <c r="W85" i="2" s="1"/>
  <c r="J69" i="2"/>
  <c r="N69" i="2" s="1"/>
  <c r="AF69" i="2"/>
  <c r="W69" i="2" s="1"/>
  <c r="J110" i="2"/>
  <c r="N110" i="2" s="1"/>
  <c r="AJ110" i="2"/>
  <c r="W110" i="2" s="1"/>
  <c r="J78" i="2"/>
  <c r="N78" i="2" s="1"/>
  <c r="AD78" i="2"/>
  <c r="W78" i="2" s="1"/>
  <c r="J86" i="2"/>
  <c r="N86" i="2" s="1"/>
  <c r="AA86" i="2"/>
  <c r="W86" i="2" s="1"/>
  <c r="J84" i="2"/>
  <c r="N84" i="2" s="1"/>
  <c r="AL84" i="2"/>
  <c r="W84" i="2" s="1"/>
  <c r="J76" i="2"/>
  <c r="N76" i="2" s="1"/>
  <c r="AA76" i="2"/>
  <c r="W76" i="2" s="1"/>
  <c r="J113" i="2"/>
  <c r="N113" i="2" s="1"/>
  <c r="H106" i="2"/>
  <c r="AJ113" i="2"/>
  <c r="W113" i="2" s="1"/>
  <c r="J119" i="2"/>
  <c r="N119" i="2" s="1"/>
  <c r="J117" i="2"/>
  <c r="N117" i="2" s="1"/>
  <c r="AJ117" i="2"/>
  <c r="W117" i="2" s="1"/>
  <c r="J116" i="2"/>
  <c r="N116" i="2" s="1"/>
  <c r="AJ116" i="2"/>
  <c r="W116" i="2" s="1"/>
  <c r="J35" i="2"/>
  <c r="N35" i="2" s="1"/>
  <c r="AK35" i="2"/>
  <c r="W35" i="2" s="1"/>
  <c r="J64" i="2"/>
  <c r="N64" i="2" s="1"/>
  <c r="AK64" i="2"/>
  <c r="W64" i="2" s="1"/>
  <c r="J63" i="2"/>
  <c r="N63" i="2" s="1"/>
  <c r="AK63" i="2"/>
  <c r="W63" i="2" s="1"/>
  <c r="J68" i="2"/>
  <c r="N68" i="2" s="1"/>
  <c r="AA68" i="2"/>
  <c r="W68" i="2" s="1"/>
  <c r="J75" i="2"/>
  <c r="N75" i="2" s="1"/>
  <c r="BE75" i="2"/>
  <c r="W75" i="2" s="1"/>
  <c r="J102" i="2"/>
  <c r="N102" i="2" s="1"/>
  <c r="AC102" i="2"/>
  <c r="W102" i="2" s="1"/>
  <c r="J100" i="2"/>
  <c r="O100" i="2" s="1"/>
  <c r="BE100" i="2"/>
  <c r="W100" i="2" s="1"/>
  <c r="J111" i="2"/>
  <c r="N111" i="2" s="1"/>
  <c r="AJ111" i="2"/>
  <c r="J8" i="2"/>
  <c r="N8" i="2" s="1"/>
  <c r="AK8" i="2"/>
  <c r="W8" i="2" s="1"/>
  <c r="J50" i="2"/>
  <c r="N50" i="2" s="1"/>
  <c r="AL50" i="2"/>
  <c r="W50" i="2" s="1"/>
  <c r="J53" i="2"/>
  <c r="N53" i="2" s="1"/>
  <c r="AA53" i="2"/>
  <c r="W53" i="2" s="1"/>
  <c r="S53" i="2"/>
  <c r="J36" i="2"/>
  <c r="N36" i="2" s="1"/>
  <c r="AK36" i="2"/>
  <c r="W36" i="2" s="1"/>
  <c r="J5" i="2"/>
  <c r="N5" i="2" s="1"/>
  <c r="AA5" i="2"/>
  <c r="W5" i="2" s="1"/>
  <c r="J20" i="2"/>
  <c r="N20" i="2" s="1"/>
  <c r="AA20" i="2"/>
  <c r="W20" i="2" s="1"/>
  <c r="S20" i="2"/>
  <c r="J41" i="2"/>
  <c r="N41" i="2" s="1"/>
  <c r="AA41" i="2"/>
  <c r="W41" i="2" s="1"/>
  <c r="J21" i="2"/>
  <c r="P21" i="2" s="1"/>
  <c r="AA21" i="2"/>
  <c r="W21" i="2" s="1"/>
  <c r="S21" i="2"/>
  <c r="J7" i="2"/>
  <c r="N7" i="2" s="1"/>
  <c r="Y7" i="2"/>
  <c r="J12" i="2"/>
  <c r="N12" i="2" s="1"/>
  <c r="AM12" i="2"/>
  <c r="W12" i="2" s="1"/>
  <c r="J15" i="2"/>
  <c r="O15" i="2" s="1"/>
  <c r="BA15" i="2"/>
  <c r="W15" i="2" s="1"/>
  <c r="J14" i="2"/>
  <c r="O14" i="2" s="1"/>
  <c r="AF14" i="2"/>
  <c r="W14" i="2" s="1"/>
  <c r="J43" i="2"/>
  <c r="N43" i="2" s="1"/>
  <c r="AF43" i="2"/>
  <c r="W43" i="2" s="1"/>
  <c r="J44" i="2"/>
  <c r="N44" i="2" s="1"/>
  <c r="AD44" i="2"/>
  <c r="W44" i="2" s="1"/>
  <c r="J38" i="2"/>
  <c r="N38" i="2" s="1"/>
  <c r="X38" i="2"/>
  <c r="J51" i="2"/>
  <c r="N51" i="2" s="1"/>
  <c r="AL51" i="2"/>
  <c r="W51" i="2" s="1"/>
  <c r="J42" i="2"/>
  <c r="N42" i="2" s="1"/>
  <c r="AD42" i="2"/>
  <c r="W42" i="2" s="1"/>
  <c r="J52" i="2"/>
  <c r="N52" i="2" s="1"/>
  <c r="S52" i="2"/>
  <c r="X52" i="2"/>
  <c r="W52" i="2" s="1"/>
  <c r="J39" i="2"/>
  <c r="N39" i="2" s="1"/>
  <c r="AK39" i="2"/>
  <c r="W39" i="2" s="1"/>
  <c r="J6" i="2"/>
  <c r="N6" i="2" s="1"/>
  <c r="AK6" i="2"/>
  <c r="J11" i="2"/>
  <c r="O11" i="2" s="1"/>
  <c r="AX11" i="2"/>
  <c r="J10" i="2"/>
  <c r="O10" i="2" s="1"/>
  <c r="AF10" i="2"/>
  <c r="J48" i="2"/>
  <c r="N48" i="2" s="1"/>
  <c r="AI48" i="2"/>
  <c r="W48" i="2" s="1"/>
  <c r="S48" i="2"/>
  <c r="J40" i="2"/>
  <c r="N40" i="2" s="1"/>
  <c r="AK40" i="2"/>
  <c r="W40" i="2" s="1"/>
  <c r="W93" i="2"/>
  <c r="J45" i="2"/>
  <c r="N45" i="2" s="1"/>
  <c r="AL45" i="2"/>
  <c r="W45" i="2" s="1"/>
  <c r="J18" i="2"/>
  <c r="O18" i="2" s="1"/>
  <c r="BE18" i="2"/>
  <c r="W18" i="2" s="1"/>
  <c r="J4" i="2"/>
  <c r="N4" i="2" s="1"/>
  <c r="AA4" i="2"/>
  <c r="J9" i="2"/>
  <c r="N9" i="2" s="1"/>
  <c r="AK9" i="2"/>
  <c r="W9" i="2" s="1"/>
  <c r="J37" i="2"/>
  <c r="N37" i="2" s="1"/>
  <c r="Y37" i="2"/>
  <c r="W37" i="2" s="1"/>
  <c r="J47" i="2"/>
  <c r="O47" i="2" s="1"/>
  <c r="BA47" i="2"/>
  <c r="W47" i="2" s="1"/>
  <c r="J80" i="2"/>
  <c r="O80" i="2" s="1"/>
  <c r="BA80" i="2"/>
  <c r="J81" i="2"/>
  <c r="O81" i="2" s="1"/>
  <c r="BE81" i="2"/>
  <c r="J98" i="2"/>
  <c r="N98" i="2" s="1"/>
  <c r="AG98" i="2"/>
  <c r="W98" i="2" s="1"/>
  <c r="J97" i="2"/>
  <c r="N97" i="2" s="1"/>
  <c r="AG97" i="2"/>
  <c r="J103" i="2"/>
  <c r="N103" i="2" s="1"/>
  <c r="AW103" i="2"/>
  <c r="AC101" i="2"/>
  <c r="J90" i="2"/>
  <c r="N90" i="2" s="1"/>
  <c r="AB90" i="2"/>
  <c r="W90" i="2" s="1"/>
  <c r="J65" i="2"/>
  <c r="N65" i="2" s="1"/>
  <c r="AT65" i="2"/>
  <c r="J17" i="2"/>
  <c r="O17" i="2" s="1"/>
  <c r="AL17" i="2"/>
  <c r="J22" i="2"/>
  <c r="O22" i="2" s="1"/>
  <c r="S22" i="2"/>
  <c r="AI22" i="2"/>
  <c r="O106" i="2"/>
  <c r="P106" i="2"/>
  <c r="P95" i="2" s="1"/>
  <c r="H73" i="2"/>
  <c r="P61" i="2"/>
  <c r="P33" i="2" s="1"/>
  <c r="N62" i="2"/>
  <c r="G89" i="2"/>
  <c r="H89" i="2" s="1"/>
  <c r="G70" i="2"/>
  <c r="H70" i="2" s="1"/>
  <c r="G71" i="2"/>
  <c r="H71" i="2" s="1"/>
  <c r="H49" i="2"/>
  <c r="P3" i="2"/>
  <c r="H19" i="2"/>
  <c r="H16" i="2"/>
  <c r="E27" i="1"/>
  <c r="I27" i="1"/>
  <c r="J27" i="1" s="1"/>
  <c r="J26" i="1"/>
  <c r="E26" i="1"/>
  <c r="K26" i="1" s="1"/>
  <c r="I26" i="1"/>
  <c r="J6" i="1"/>
  <c r="J22" i="1"/>
  <c r="I4" i="1"/>
  <c r="I5" i="1"/>
  <c r="I6" i="1"/>
  <c r="I7" i="1"/>
  <c r="I8" i="1"/>
  <c r="I9" i="1"/>
  <c r="I10" i="1"/>
  <c r="I11" i="1"/>
  <c r="I12" i="1"/>
  <c r="I13" i="1"/>
  <c r="I16" i="1"/>
  <c r="I17" i="1"/>
  <c r="I18" i="1"/>
  <c r="I19" i="1"/>
  <c r="I20" i="1"/>
  <c r="I21" i="1"/>
  <c r="I22" i="1"/>
  <c r="I23" i="1"/>
  <c r="I24" i="1"/>
  <c r="I25" i="1"/>
  <c r="I3" i="1"/>
  <c r="G4" i="1"/>
  <c r="J4" i="1" s="1"/>
  <c r="G5" i="1"/>
  <c r="J5" i="1" s="1"/>
  <c r="G6" i="1"/>
  <c r="G7" i="1"/>
  <c r="J7" i="1" s="1"/>
  <c r="G8" i="1"/>
  <c r="J8" i="1" s="1"/>
  <c r="G9" i="1"/>
  <c r="J9" i="1" s="1"/>
  <c r="G10" i="1"/>
  <c r="J10" i="1" s="1"/>
  <c r="G11" i="1"/>
  <c r="J11" i="1" s="1"/>
  <c r="G12" i="1"/>
  <c r="J12" i="1" s="1"/>
  <c r="G13" i="1"/>
  <c r="J13" i="1" s="1"/>
  <c r="K13" i="1" s="1"/>
  <c r="G14" i="1"/>
  <c r="G15" i="1"/>
  <c r="G16" i="1"/>
  <c r="J16" i="1" s="1"/>
  <c r="G17" i="1"/>
  <c r="J17" i="1" s="1"/>
  <c r="G18" i="1"/>
  <c r="J18" i="1" s="1"/>
  <c r="G19" i="1"/>
  <c r="J19" i="1" s="1"/>
  <c r="G20" i="1"/>
  <c r="J20" i="1" s="1"/>
  <c r="G22" i="1"/>
  <c r="G23" i="1"/>
  <c r="J23" i="1" s="1"/>
  <c r="G24" i="1"/>
  <c r="J24" i="1" s="1"/>
  <c r="E19" i="1"/>
  <c r="E18" i="1"/>
  <c r="E21" i="1"/>
  <c r="G21" i="1" s="1"/>
  <c r="J21" i="1" s="1"/>
  <c r="K21" i="1" s="1"/>
  <c r="E17" i="1"/>
  <c r="K17" i="1" s="1"/>
  <c r="E16" i="1"/>
  <c r="K16" i="1" s="1"/>
  <c r="E15" i="1"/>
  <c r="E25" i="1"/>
  <c r="G25" i="1" s="1"/>
  <c r="J25" i="1" s="1"/>
  <c r="E3" i="1"/>
  <c r="G3" i="1" s="1"/>
  <c r="J3" i="1" s="1"/>
  <c r="E8" i="1"/>
  <c r="K8" i="1" s="1"/>
  <c r="E9" i="1"/>
  <c r="K9" i="1" s="1"/>
  <c r="E10" i="1"/>
  <c r="K10" i="1" s="1"/>
  <c r="E4" i="1"/>
  <c r="E22" i="1"/>
  <c r="K22" i="1" s="1"/>
  <c r="E5" i="1"/>
  <c r="K5" i="1" s="1"/>
  <c r="E23" i="1"/>
  <c r="E11" i="1"/>
  <c r="K11" i="1" s="1"/>
  <c r="E12" i="1"/>
  <c r="E6" i="1"/>
  <c r="K6" i="1" s="1"/>
  <c r="E24" i="1"/>
  <c r="E13" i="1"/>
  <c r="E14" i="1"/>
  <c r="E20" i="1"/>
  <c r="K20" i="1" s="1"/>
  <c r="E7" i="1"/>
  <c r="N106" i="2" l="1"/>
  <c r="H61" i="2"/>
  <c r="O95" i="2"/>
  <c r="AU1" i="2"/>
  <c r="W99" i="2"/>
  <c r="W96" i="2"/>
  <c r="BB1" i="2"/>
  <c r="J73" i="2"/>
  <c r="N73" i="2" s="1"/>
  <c r="AA73" i="2"/>
  <c r="W73" i="2" s="1"/>
  <c r="J106" i="2"/>
  <c r="J95" i="2" s="1"/>
  <c r="J70" i="2"/>
  <c r="AD70" i="2"/>
  <c r="W70" i="2" s="1"/>
  <c r="J71" i="2"/>
  <c r="N71" i="2" s="1"/>
  <c r="AF71" i="2"/>
  <c r="W71" i="2" s="1"/>
  <c r="J89" i="2"/>
  <c r="N89" i="2" s="1"/>
  <c r="AL89" i="2"/>
  <c r="W89" i="2" s="1"/>
  <c r="AJ1" i="2"/>
  <c r="W111" i="2"/>
  <c r="W106" i="2" s="1"/>
  <c r="W17" i="2"/>
  <c r="W6" i="2"/>
  <c r="AK1" i="2"/>
  <c r="W4" i="2"/>
  <c r="Y1" i="2"/>
  <c r="W7" i="2"/>
  <c r="J16" i="2"/>
  <c r="N16" i="2" s="1"/>
  <c r="N3" i="2" s="1"/>
  <c r="BD16" i="2"/>
  <c r="J19" i="2"/>
  <c r="O19" i="2" s="1"/>
  <c r="AI19" i="2"/>
  <c r="W19" i="2" s="1"/>
  <c r="S19" i="2"/>
  <c r="AI1" i="2"/>
  <c r="W22" i="2"/>
  <c r="W10" i="2"/>
  <c r="W38" i="2"/>
  <c r="X1" i="2"/>
  <c r="J49" i="2"/>
  <c r="N49" i="2" s="1"/>
  <c r="S49" i="2"/>
  <c r="S1" i="2" s="1"/>
  <c r="AA49" i="2"/>
  <c r="W49" i="2" s="1"/>
  <c r="W11" i="2"/>
  <c r="AX1" i="2"/>
  <c r="W80" i="2"/>
  <c r="BA1" i="2"/>
  <c r="BE1" i="2"/>
  <c r="W81" i="2"/>
  <c r="N95" i="2"/>
  <c r="W97" i="2"/>
  <c r="AG1" i="2"/>
  <c r="W103" i="2"/>
  <c r="AW1" i="2"/>
  <c r="W101" i="2"/>
  <c r="AC1" i="2"/>
  <c r="W65" i="2"/>
  <c r="AT1" i="2"/>
  <c r="P1" i="2"/>
  <c r="N70" i="2"/>
  <c r="O61" i="2"/>
  <c r="H25" i="2"/>
  <c r="H3" i="2" s="1"/>
  <c r="H54" i="2"/>
  <c r="H33" i="2" s="1"/>
  <c r="K7" i="1"/>
  <c r="K23" i="1"/>
  <c r="K4" i="1"/>
  <c r="K18" i="1"/>
  <c r="K14" i="1"/>
  <c r="K24" i="1"/>
  <c r="K12" i="1"/>
  <c r="K19" i="1"/>
  <c r="I14" i="1"/>
  <c r="J14" i="1" s="1"/>
  <c r="K3" i="1"/>
  <c r="K25" i="1"/>
  <c r="I15" i="1"/>
  <c r="J15" i="1" s="1"/>
  <c r="K15" i="1" s="1"/>
  <c r="K2" i="1" s="1"/>
  <c r="K27" i="1"/>
  <c r="E2" i="1"/>
  <c r="AA1" i="2" l="1"/>
  <c r="AF1" i="2"/>
  <c r="AD1" i="2"/>
  <c r="W95" i="2"/>
  <c r="N61" i="2"/>
  <c r="J61" i="2"/>
  <c r="AL1" i="2"/>
  <c r="W61" i="2"/>
  <c r="W16" i="2"/>
  <c r="BD1" i="2"/>
  <c r="AB54" i="2"/>
  <c r="W54" i="2" s="1"/>
  <c r="W33" i="2" s="1"/>
  <c r="J25" i="2"/>
  <c r="O25" i="2" s="1"/>
  <c r="O3" i="2" s="1"/>
  <c r="AB25" i="2"/>
  <c r="J3" i="2"/>
  <c r="J54" i="2"/>
  <c r="J33" i="2" s="1"/>
  <c r="H1" i="2" l="1"/>
  <c r="AB1" i="2"/>
  <c r="W25" i="2"/>
  <c r="W3" i="2" s="1"/>
  <c r="J1" i="2"/>
  <c r="N54" i="2"/>
  <c r="N33" i="2" s="1"/>
  <c r="N1" i="2" s="1"/>
  <c r="O54" i="2"/>
  <c r="O33" i="2" s="1"/>
  <c r="O1" i="2" s="1"/>
</calcChain>
</file>

<file path=xl/sharedStrings.xml><?xml version="1.0" encoding="utf-8"?>
<sst xmlns="http://schemas.openxmlformats.org/spreadsheetml/2006/main" count="530" uniqueCount="168">
  <si>
    <t>Werkzaamheden</t>
  </si>
  <si>
    <t>Kosten</t>
  </si>
  <si>
    <t>Waar</t>
  </si>
  <si>
    <t>Erf</t>
  </si>
  <si>
    <t>Dak</t>
  </si>
  <si>
    <t>Voorhus</t>
  </si>
  <si>
    <t>Achterhuis</t>
  </si>
  <si>
    <t>Electra</t>
  </si>
  <si>
    <t>Water</t>
  </si>
  <si>
    <t>CV's</t>
  </si>
  <si>
    <t>Vloeren</t>
  </si>
  <si>
    <t>Keuken</t>
  </si>
  <si>
    <t>Badkamers</t>
  </si>
  <si>
    <t>Afwerking binnen</t>
  </si>
  <si>
    <t>Aantal</t>
  </si>
  <si>
    <t>Huis</t>
  </si>
  <si>
    <t>Verwarming</t>
  </si>
  <si>
    <t>Vloerverwarming</t>
  </si>
  <si>
    <t>Voorhuis</t>
  </si>
  <si>
    <t>Ramen</t>
  </si>
  <si>
    <t>Kozijnen en deuren</t>
  </si>
  <si>
    <t>Schilderwerk</t>
  </si>
  <si>
    <t>Huis + Schuren</t>
  </si>
  <si>
    <t>Voorzetramen</t>
  </si>
  <si>
    <t>Tuin</t>
  </si>
  <si>
    <t>Stucwerk</t>
  </si>
  <si>
    <t>Schilderwerk binnen</t>
  </si>
  <si>
    <t>Pannendaken</t>
  </si>
  <si>
    <t>Gevels</t>
  </si>
  <si>
    <t>Schuren</t>
  </si>
  <si>
    <t>Voorzetwanden</t>
  </si>
  <si>
    <t>Subsidie N</t>
  </si>
  <si>
    <t>Subsidie O</t>
  </si>
  <si>
    <t>Subsiidie</t>
  </si>
  <si>
    <t>ja</t>
  </si>
  <si>
    <t>Architect</t>
  </si>
  <si>
    <t>Extra</t>
  </si>
  <si>
    <t>Woonbestemming</t>
  </si>
  <si>
    <t>Gebouw</t>
  </si>
  <si>
    <t>Ruimte</t>
  </si>
  <si>
    <t>Schilderen binnen</t>
  </si>
  <si>
    <t>Kastenwand plaatsen</t>
  </si>
  <si>
    <t>Soort</t>
  </si>
  <si>
    <t>Sloop</t>
  </si>
  <si>
    <t>Voorhuis beneden</t>
  </si>
  <si>
    <t>Isoleren</t>
  </si>
  <si>
    <t>Afwerken</t>
  </si>
  <si>
    <t>Verbouwen</t>
  </si>
  <si>
    <t>Plafonds slopen</t>
  </si>
  <si>
    <t>Tegels bikken</t>
  </si>
  <si>
    <t>m2</t>
  </si>
  <si>
    <t>Trap verwijderen</t>
  </si>
  <si>
    <t>st</t>
  </si>
  <si>
    <t>Meterkast vernieuwen</t>
  </si>
  <si>
    <t>Voorzet wanden</t>
  </si>
  <si>
    <t>Voorzet kozijnen</t>
  </si>
  <si>
    <t>Deuren</t>
  </si>
  <si>
    <t>Rookkanaal hestellen</t>
  </si>
  <si>
    <t>Keuken oma kamer verwiijderen</t>
  </si>
  <si>
    <t>Keuken verwijderen</t>
  </si>
  <si>
    <t>Stuc werk</t>
  </si>
  <si>
    <t>Laminaat vloer</t>
  </si>
  <si>
    <t>Plafonds afwerken</t>
  </si>
  <si>
    <t>Kachels</t>
  </si>
  <si>
    <t>Rookkanaal afsluiten</t>
  </si>
  <si>
    <t>Tegelvloer</t>
  </si>
  <si>
    <t>oppervlakte bewoonbaar</t>
  </si>
  <si>
    <t>hoogte plafond</t>
  </si>
  <si>
    <t>Glas m2</t>
  </si>
  <si>
    <t>Kozijnen</t>
  </si>
  <si>
    <t>Opp koziijn</t>
  </si>
  <si>
    <t>Indicatie</t>
  </si>
  <si>
    <t>kosten</t>
  </si>
  <si>
    <t>subsidie</t>
  </si>
  <si>
    <t>kosten totaal</t>
  </si>
  <si>
    <t>Bouwdepot</t>
  </si>
  <si>
    <t>Restauratiefonds</t>
  </si>
  <si>
    <t>Overwaarde</t>
  </si>
  <si>
    <t>Totaal</t>
  </si>
  <si>
    <t>Voorhuis boven</t>
  </si>
  <si>
    <t>Slopen tussenmuren</t>
  </si>
  <si>
    <t>Verwijderen keuken</t>
  </si>
  <si>
    <t>Verwijderen badkamer</t>
  </si>
  <si>
    <t>Frezen deur brandmuur</t>
  </si>
  <si>
    <t>Openwerken keuken</t>
  </si>
  <si>
    <t>Vloeren verwijderen</t>
  </si>
  <si>
    <t>Muren zetten</t>
  </si>
  <si>
    <t>Trap naar achterhuis</t>
  </si>
  <si>
    <t>Badkamer</t>
  </si>
  <si>
    <t>Leeghalen deel</t>
  </si>
  <si>
    <t>Slopen keuken en wanden</t>
  </si>
  <si>
    <t>Slopen muur</t>
  </si>
  <si>
    <t>Zagen Vide</t>
  </si>
  <si>
    <t>Egaliseren vloer</t>
  </si>
  <si>
    <t>Elektra</t>
  </si>
  <si>
    <t>Meterkast bouwen</t>
  </si>
  <si>
    <t>Plafond afwerken</t>
  </si>
  <si>
    <t>Vloer boven egaliseren</t>
  </si>
  <si>
    <t>Glazen pui vide</t>
  </si>
  <si>
    <t>Vloer beneden</t>
  </si>
  <si>
    <t>Vloer boven</t>
  </si>
  <si>
    <t>Trap</t>
  </si>
  <si>
    <t>Vloer boven achterhuis</t>
  </si>
  <si>
    <t>Inloopkast</t>
  </si>
  <si>
    <t>Stalen deur</t>
  </si>
  <si>
    <t>Algemeen huis</t>
  </si>
  <si>
    <t>Dak zomerhuis</t>
  </si>
  <si>
    <t>Dak schuur</t>
  </si>
  <si>
    <t>Schilderwerk + herstel</t>
  </si>
  <si>
    <t>Deuren en kozijnen achterhuis</t>
  </si>
  <si>
    <t>Dakramen achterhuis</t>
  </si>
  <si>
    <t>Dak woonhuis</t>
  </si>
  <si>
    <t>Glas achterhuis</t>
  </si>
  <si>
    <t>Hek oprijlaan</t>
  </si>
  <si>
    <t>Damwand</t>
  </si>
  <si>
    <t>Hek tussen schuren</t>
  </si>
  <si>
    <t>Beton verwijderen</t>
  </si>
  <si>
    <t>Zitje</t>
  </si>
  <si>
    <t>Weggetje</t>
  </si>
  <si>
    <t>Heg langs weg + schuur</t>
  </si>
  <si>
    <t>Heg paardenbak</t>
  </si>
  <si>
    <t>Oprit + terras</t>
  </si>
  <si>
    <t>Gras</t>
  </si>
  <si>
    <t>Beplanting</t>
  </si>
  <si>
    <t>m1</t>
  </si>
  <si>
    <t>Hek achter oprijlaan</t>
  </si>
  <si>
    <t>Taxatie</t>
  </si>
  <si>
    <t>v</t>
  </si>
  <si>
    <t>Toilet</t>
  </si>
  <si>
    <t>TAXPOST</t>
  </si>
  <si>
    <t>Vloeren, wanden en/of plafonds</t>
  </si>
  <si>
    <t>Overige sloopwerken</t>
  </si>
  <si>
    <t>Electrische installatie / groepenkast</t>
  </si>
  <si>
    <t>Rookkanalen</t>
  </si>
  <si>
    <t>CV-installatie</t>
  </si>
  <si>
    <t>Gevelisolatie</t>
  </si>
  <si>
    <t>Overige afwerking</t>
  </si>
  <si>
    <t>Schilderwerk inwendig</t>
  </si>
  <si>
    <t>Dakopbouw</t>
  </si>
  <si>
    <t>Hoogrendementsbeglazing (HR++)</t>
  </si>
  <si>
    <t>Vloerisolatie</t>
  </si>
  <si>
    <t>Dakisolatie</t>
  </si>
  <si>
    <t>Dak en/of dakgoten</t>
  </si>
  <si>
    <t>Gevelrenovatie</t>
  </si>
  <si>
    <t>Schilderwerk uitwendig</t>
  </si>
  <si>
    <t>Tuin en/of oprit</t>
  </si>
  <si>
    <t>Buitenzonwering / rolluiken</t>
  </si>
  <si>
    <t>Reinigen gevel / voegwerk</t>
  </si>
  <si>
    <t>Dakkapel</t>
  </si>
  <si>
    <t>Garage</t>
  </si>
  <si>
    <t>Uitbouw</t>
  </si>
  <si>
    <t>Serre</t>
  </si>
  <si>
    <t>Carport</t>
  </si>
  <si>
    <t>Berging / Schuur</t>
  </si>
  <si>
    <t>Fundering</t>
  </si>
  <si>
    <t>Hoogrendementsketel</t>
  </si>
  <si>
    <t>Leidingisolatie</t>
  </si>
  <si>
    <t>Energiezuinige kozijnen, deuren en daarmee gelijk te stellen constructieonderdelen</t>
  </si>
  <si>
    <t>Energiezuinige ventilatie inclusief HR ventilatoren</t>
  </si>
  <si>
    <t>Warmtepomp</t>
  </si>
  <si>
    <t>Installatie voor warmteterugwinning</t>
  </si>
  <si>
    <t>Zonneboiler</t>
  </si>
  <si>
    <t>Zonnecellen</t>
  </si>
  <si>
    <t>CHECK</t>
  </si>
  <si>
    <t>Constructief algemeen</t>
  </si>
  <si>
    <t>Damwand / Verwijderen beton</t>
  </si>
  <si>
    <t>CV Ketel vervangen</t>
  </si>
  <si>
    <t>Vernieuwen plafonds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</si>
</sst>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£&quot;* #,##0.00_);_(&quot;£&quot;* \(#,##0.00\);_(&quot;£&quot;* &quot;-&quot;??_);_(@_)"/>
    <numFmt numFmtId="164" formatCode="_([$€-2]\ * #,##0.00_);_([$€-2]\ * \(#,##0.00\);_([$€-2]\ * &quot;-&quot;??_);_(@_)"/>
    <numFmt numFmtId="165" formatCode="_([$€-2]\ * #,##0_);_([$€-2]\ * \(#,##0\);_([$€-2]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5" fontId="0" fillId="0" borderId="0" xfId="0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165" fontId="2" fillId="0" borderId="1" xfId="0" applyNumberFormat="1" applyFont="1" applyBorder="1"/>
    <xf numFmtId="0" fontId="0" fillId="2" borderId="1" xfId="0" applyFill="1" applyBorder="1"/>
    <xf numFmtId="165" fontId="0" fillId="0" borderId="1" xfId="1" applyNumberFormat="1" applyFont="1" applyBorder="1"/>
    <xf numFmtId="165" fontId="0" fillId="0" borderId="1" xfId="0" applyNumberFormat="1" applyBorder="1"/>
    <xf numFmtId="0" fontId="0" fillId="0" borderId="1" xfId="0" applyFill="1" applyBorder="1"/>
    <xf numFmtId="1" fontId="0" fillId="2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ill="1" applyBorder="1"/>
    <xf numFmtId="0" fontId="0" fillId="3" borderId="1" xfId="0" applyFill="1" applyBorder="1"/>
    <xf numFmtId="165" fontId="0" fillId="2" borderId="1" xfId="1" applyNumberFormat="1" applyFon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165" fontId="2" fillId="0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2164-E75A-9747-8E2F-BF0F85B1E8DA}">
  <dimension ref="A1:K35"/>
  <sheetViews>
    <sheetView workbookViewId="0">
      <selection sqref="A1:K27"/>
    </sheetView>
  </sheetViews>
  <sheetFormatPr baseColWidth="10" defaultRowHeight="16" x14ac:dyDescent="0.2"/>
  <cols>
    <col min="1" max="1" width="43.5" customWidth="1"/>
    <col min="2" max="3" width="22.1640625" customWidth="1"/>
    <col min="4" max="4" width="20" customWidth="1"/>
    <col min="7" max="7" width="12" bestFit="1" customWidth="1"/>
    <col min="10" max="10" width="13.5" bestFit="1" customWidth="1"/>
    <col min="11" max="11" width="12" bestFit="1" customWidth="1"/>
  </cols>
  <sheetData>
    <row r="1" spans="1:11" x14ac:dyDescent="0.2">
      <c r="F1" s="5">
        <v>0.6</v>
      </c>
      <c r="G1" s="5"/>
      <c r="H1" s="5">
        <v>0.38</v>
      </c>
      <c r="I1" s="5"/>
    </row>
    <row r="2" spans="1:11" x14ac:dyDescent="0.2">
      <c r="A2" t="s">
        <v>0</v>
      </c>
      <c r="B2" t="s">
        <v>2</v>
      </c>
      <c r="C2" t="s">
        <v>14</v>
      </c>
      <c r="D2" t="s">
        <v>1</v>
      </c>
      <c r="E2" s="3">
        <f>SUM(E3:E33)</f>
        <v>445800</v>
      </c>
      <c r="F2" t="s">
        <v>31</v>
      </c>
      <c r="H2" t="s">
        <v>32</v>
      </c>
      <c r="J2" t="s">
        <v>33</v>
      </c>
      <c r="K2" s="3">
        <f>SUM(K3:K33)</f>
        <v>354000</v>
      </c>
    </row>
    <row r="3" spans="1:11" x14ac:dyDescent="0.2">
      <c r="A3" t="s">
        <v>4</v>
      </c>
      <c r="B3" t="s">
        <v>6</v>
      </c>
      <c r="C3">
        <v>1</v>
      </c>
      <c r="D3" s="2">
        <v>70000</v>
      </c>
      <c r="E3" s="2">
        <f t="shared" ref="E3:E27" si="0">C3*D3</f>
        <v>70000</v>
      </c>
      <c r="F3" s="6" t="s">
        <v>34</v>
      </c>
      <c r="G3" s="7">
        <f>IF(F3="ja",$E3*$F$1,"")</f>
        <v>42000</v>
      </c>
      <c r="H3" s="6"/>
      <c r="I3" s="7" t="str">
        <f>IF(H3="ja",$E3*$F$1,"")</f>
        <v/>
      </c>
      <c r="J3" s="7">
        <f>SUM(G3,I3)</f>
        <v>42000</v>
      </c>
      <c r="K3" s="1">
        <f>E3-J3</f>
        <v>28000</v>
      </c>
    </row>
    <row r="4" spans="1:11" x14ac:dyDescent="0.2">
      <c r="A4" t="s">
        <v>17</v>
      </c>
      <c r="B4" t="s">
        <v>6</v>
      </c>
      <c r="C4">
        <v>1</v>
      </c>
      <c r="D4" s="2">
        <v>6000</v>
      </c>
      <c r="E4" s="2">
        <f t="shared" si="0"/>
        <v>6000</v>
      </c>
      <c r="F4" s="6"/>
      <c r="G4" s="7" t="str">
        <f t="shared" ref="G4:G25" si="1">IF(F4="ja",$E4*$F$1,"")</f>
        <v/>
      </c>
      <c r="H4" s="6"/>
      <c r="I4" s="7" t="str">
        <f t="shared" ref="I4:I27" si="2">IF(H4="ja",$E4*$F$1,"")</f>
        <v/>
      </c>
      <c r="J4" s="7">
        <f t="shared" ref="J4:J27" si="3">SUM(G4,I4)</f>
        <v>0</v>
      </c>
      <c r="K4" s="1">
        <f t="shared" ref="K4:K27" si="4">E4-J4</f>
        <v>6000</v>
      </c>
    </row>
    <row r="5" spans="1:11" x14ac:dyDescent="0.2">
      <c r="A5" t="s">
        <v>10</v>
      </c>
      <c r="B5" t="s">
        <v>6</v>
      </c>
      <c r="C5">
        <v>180</v>
      </c>
      <c r="D5" s="2">
        <v>60</v>
      </c>
      <c r="E5" s="2">
        <f t="shared" si="0"/>
        <v>10800</v>
      </c>
      <c r="F5" s="6"/>
      <c r="G5" s="7" t="str">
        <f t="shared" si="1"/>
        <v/>
      </c>
      <c r="H5" s="6"/>
      <c r="I5" s="7" t="str">
        <f t="shared" si="2"/>
        <v/>
      </c>
      <c r="J5" s="7">
        <f t="shared" si="3"/>
        <v>0</v>
      </c>
      <c r="K5" s="1">
        <f t="shared" si="4"/>
        <v>10800</v>
      </c>
    </row>
    <row r="6" spans="1:11" x14ac:dyDescent="0.2">
      <c r="A6" t="s">
        <v>13</v>
      </c>
      <c r="B6" t="s">
        <v>6</v>
      </c>
      <c r="C6">
        <v>1</v>
      </c>
      <c r="D6" s="2">
        <v>25000</v>
      </c>
      <c r="E6" s="2">
        <f t="shared" si="0"/>
        <v>25000</v>
      </c>
      <c r="F6" s="6"/>
      <c r="G6" s="7" t="str">
        <f t="shared" si="1"/>
        <v/>
      </c>
      <c r="H6" s="6"/>
      <c r="I6" s="7" t="str">
        <f t="shared" si="2"/>
        <v/>
      </c>
      <c r="J6" s="7">
        <f t="shared" si="3"/>
        <v>0</v>
      </c>
      <c r="K6" s="1">
        <f t="shared" si="4"/>
        <v>25000</v>
      </c>
    </row>
    <row r="7" spans="1:11" x14ac:dyDescent="0.2">
      <c r="A7" t="s">
        <v>24</v>
      </c>
      <c r="B7" t="s">
        <v>3</v>
      </c>
      <c r="C7">
        <v>1</v>
      </c>
      <c r="D7" s="2">
        <v>50000</v>
      </c>
      <c r="E7" s="2">
        <f t="shared" si="0"/>
        <v>50000</v>
      </c>
      <c r="F7" s="6"/>
      <c r="G7" s="7" t="str">
        <f t="shared" si="1"/>
        <v/>
      </c>
      <c r="H7" s="6"/>
      <c r="I7" s="7" t="str">
        <f t="shared" si="2"/>
        <v/>
      </c>
      <c r="J7" s="7">
        <f t="shared" si="3"/>
        <v>0</v>
      </c>
      <c r="K7" s="1">
        <f t="shared" si="4"/>
        <v>50000</v>
      </c>
    </row>
    <row r="8" spans="1:11" x14ac:dyDescent="0.2">
      <c r="A8" t="s">
        <v>7</v>
      </c>
      <c r="B8" t="s">
        <v>15</v>
      </c>
      <c r="C8">
        <v>1</v>
      </c>
      <c r="D8" s="2">
        <v>10000</v>
      </c>
      <c r="E8" s="2">
        <f t="shared" si="0"/>
        <v>10000</v>
      </c>
      <c r="F8" s="6"/>
      <c r="G8" s="7" t="str">
        <f t="shared" si="1"/>
        <v/>
      </c>
      <c r="H8" s="6"/>
      <c r="I8" s="7" t="str">
        <f t="shared" si="2"/>
        <v/>
      </c>
      <c r="J8" s="7">
        <f t="shared" si="3"/>
        <v>0</v>
      </c>
      <c r="K8" s="1">
        <f t="shared" si="4"/>
        <v>10000</v>
      </c>
    </row>
    <row r="9" spans="1:11" x14ac:dyDescent="0.2">
      <c r="A9" t="s">
        <v>8</v>
      </c>
      <c r="B9" t="s">
        <v>15</v>
      </c>
      <c r="C9">
        <v>1</v>
      </c>
      <c r="D9" s="2">
        <v>10000</v>
      </c>
      <c r="E9" s="2">
        <f t="shared" si="0"/>
        <v>10000</v>
      </c>
      <c r="F9" s="6"/>
      <c r="G9" s="7" t="str">
        <f t="shared" si="1"/>
        <v/>
      </c>
      <c r="H9" s="6"/>
      <c r="I9" s="7" t="str">
        <f t="shared" si="2"/>
        <v/>
      </c>
      <c r="J9" s="7">
        <f t="shared" si="3"/>
        <v>0</v>
      </c>
      <c r="K9" s="1">
        <f t="shared" si="4"/>
        <v>10000</v>
      </c>
    </row>
    <row r="10" spans="1:11" x14ac:dyDescent="0.2">
      <c r="A10" t="s">
        <v>9</v>
      </c>
      <c r="B10" t="s">
        <v>15</v>
      </c>
      <c r="C10">
        <v>2</v>
      </c>
      <c r="D10" s="2">
        <v>4000</v>
      </c>
      <c r="E10" s="2">
        <f t="shared" si="0"/>
        <v>8000</v>
      </c>
      <c r="F10" s="6"/>
      <c r="G10" s="7" t="str">
        <f t="shared" si="1"/>
        <v/>
      </c>
      <c r="H10" s="6"/>
      <c r="I10" s="7" t="str">
        <f t="shared" si="2"/>
        <v/>
      </c>
      <c r="J10" s="7">
        <f t="shared" si="3"/>
        <v>0</v>
      </c>
      <c r="K10" s="1">
        <f t="shared" si="4"/>
        <v>8000</v>
      </c>
    </row>
    <row r="11" spans="1:11" x14ac:dyDescent="0.2">
      <c r="A11" t="s">
        <v>11</v>
      </c>
      <c r="B11" t="s">
        <v>15</v>
      </c>
      <c r="C11">
        <v>1</v>
      </c>
      <c r="D11" s="2">
        <v>20000</v>
      </c>
      <c r="E11" s="2">
        <f t="shared" si="0"/>
        <v>20000</v>
      </c>
      <c r="F11" s="6"/>
      <c r="G11" s="7" t="str">
        <f t="shared" si="1"/>
        <v/>
      </c>
      <c r="H11" s="6"/>
      <c r="I11" s="7" t="str">
        <f t="shared" si="2"/>
        <v/>
      </c>
      <c r="J11" s="7">
        <f t="shared" si="3"/>
        <v>0</v>
      </c>
      <c r="K11" s="1">
        <f t="shared" si="4"/>
        <v>20000</v>
      </c>
    </row>
    <row r="12" spans="1:11" x14ac:dyDescent="0.2">
      <c r="A12" t="s">
        <v>12</v>
      </c>
      <c r="B12" t="s">
        <v>15</v>
      </c>
      <c r="C12">
        <v>2</v>
      </c>
      <c r="D12" s="2">
        <v>8000</v>
      </c>
      <c r="E12" s="2">
        <f t="shared" si="0"/>
        <v>16000</v>
      </c>
      <c r="F12" s="6"/>
      <c r="G12" s="7" t="str">
        <f t="shared" si="1"/>
        <v/>
      </c>
      <c r="H12" s="6"/>
      <c r="I12" s="7" t="str">
        <f t="shared" si="2"/>
        <v/>
      </c>
      <c r="J12" s="7">
        <f t="shared" si="3"/>
        <v>0</v>
      </c>
      <c r="K12" s="1">
        <f t="shared" si="4"/>
        <v>16000</v>
      </c>
    </row>
    <row r="13" spans="1:11" x14ac:dyDescent="0.2">
      <c r="A13" t="s">
        <v>19</v>
      </c>
      <c r="B13" t="s">
        <v>15</v>
      </c>
      <c r="C13">
        <v>1</v>
      </c>
      <c r="D13" s="4">
        <v>12000</v>
      </c>
      <c r="E13" s="2">
        <f t="shared" si="0"/>
        <v>12000</v>
      </c>
      <c r="F13" s="6"/>
      <c r="G13" s="7" t="str">
        <f t="shared" si="1"/>
        <v/>
      </c>
      <c r="H13" s="6"/>
      <c r="I13" s="7" t="str">
        <f t="shared" si="2"/>
        <v/>
      </c>
      <c r="J13" s="7">
        <f t="shared" si="3"/>
        <v>0</v>
      </c>
      <c r="K13" s="1">
        <f t="shared" si="4"/>
        <v>12000</v>
      </c>
    </row>
    <row r="14" spans="1:11" x14ac:dyDescent="0.2">
      <c r="A14" t="s">
        <v>20</v>
      </c>
      <c r="B14" t="s">
        <v>15</v>
      </c>
      <c r="C14">
        <v>1</v>
      </c>
      <c r="D14" s="2">
        <v>12000</v>
      </c>
      <c r="E14" s="2">
        <f t="shared" si="0"/>
        <v>12000</v>
      </c>
      <c r="F14" s="6"/>
      <c r="G14" s="7" t="str">
        <f t="shared" si="1"/>
        <v/>
      </c>
      <c r="H14" s="6" t="s">
        <v>34</v>
      </c>
      <c r="I14" s="7">
        <f t="shared" si="2"/>
        <v>7200</v>
      </c>
      <c r="J14" s="7">
        <f t="shared" si="3"/>
        <v>7200</v>
      </c>
      <c r="K14" s="1">
        <f t="shared" si="4"/>
        <v>4800</v>
      </c>
    </row>
    <row r="15" spans="1:11" x14ac:dyDescent="0.2">
      <c r="A15" t="s">
        <v>23</v>
      </c>
      <c r="B15" t="s">
        <v>15</v>
      </c>
      <c r="C15">
        <v>1</v>
      </c>
      <c r="D15" s="2">
        <v>10000</v>
      </c>
      <c r="E15" s="2">
        <f t="shared" si="0"/>
        <v>10000</v>
      </c>
      <c r="F15" s="6"/>
      <c r="G15" s="7" t="str">
        <f t="shared" si="1"/>
        <v/>
      </c>
      <c r="H15" s="6" t="s">
        <v>34</v>
      </c>
      <c r="I15" s="7">
        <f t="shared" si="2"/>
        <v>6000</v>
      </c>
      <c r="J15" s="7">
        <f t="shared" si="3"/>
        <v>6000</v>
      </c>
      <c r="K15" s="1">
        <f t="shared" si="4"/>
        <v>4000</v>
      </c>
    </row>
    <row r="16" spans="1:11" x14ac:dyDescent="0.2">
      <c r="A16" t="s">
        <v>25</v>
      </c>
      <c r="B16" t="s">
        <v>15</v>
      </c>
      <c r="C16">
        <v>1</v>
      </c>
      <c r="D16" s="2">
        <v>15000</v>
      </c>
      <c r="E16" s="2">
        <f t="shared" si="0"/>
        <v>15000</v>
      </c>
      <c r="F16" s="6"/>
      <c r="G16" s="7" t="str">
        <f t="shared" si="1"/>
        <v/>
      </c>
      <c r="H16" s="6"/>
      <c r="I16" s="7" t="str">
        <f t="shared" si="2"/>
        <v/>
      </c>
      <c r="J16" s="7">
        <f t="shared" si="3"/>
        <v>0</v>
      </c>
      <c r="K16" s="1">
        <f t="shared" si="4"/>
        <v>15000</v>
      </c>
    </row>
    <row r="17" spans="1:11" x14ac:dyDescent="0.2">
      <c r="A17" t="s">
        <v>26</v>
      </c>
      <c r="B17" t="s">
        <v>15</v>
      </c>
      <c r="C17">
        <v>1</v>
      </c>
      <c r="D17" s="2">
        <v>10000</v>
      </c>
      <c r="E17" s="2">
        <f t="shared" si="0"/>
        <v>10000</v>
      </c>
      <c r="F17" s="6"/>
      <c r="G17" s="7" t="str">
        <f t="shared" si="1"/>
        <v/>
      </c>
      <c r="H17" s="6"/>
      <c r="I17" s="7" t="str">
        <f t="shared" si="2"/>
        <v/>
      </c>
      <c r="J17" s="7">
        <f t="shared" si="3"/>
        <v>0</v>
      </c>
      <c r="K17" s="1">
        <f t="shared" si="4"/>
        <v>10000</v>
      </c>
    </row>
    <row r="18" spans="1:11" x14ac:dyDescent="0.2">
      <c r="A18" t="s">
        <v>28</v>
      </c>
      <c r="B18" t="s">
        <v>15</v>
      </c>
      <c r="C18">
        <v>3</v>
      </c>
      <c r="D18" s="2">
        <v>5000</v>
      </c>
      <c r="E18" s="2">
        <f t="shared" si="0"/>
        <v>15000</v>
      </c>
      <c r="F18" s="6" t="s">
        <v>34</v>
      </c>
      <c r="G18" s="7">
        <f t="shared" si="1"/>
        <v>9000</v>
      </c>
      <c r="H18" s="6"/>
      <c r="I18" s="7" t="str">
        <f t="shared" si="2"/>
        <v/>
      </c>
      <c r="J18" s="7">
        <f t="shared" si="3"/>
        <v>9000</v>
      </c>
      <c r="K18" s="1">
        <f t="shared" si="4"/>
        <v>6000</v>
      </c>
    </row>
    <row r="19" spans="1:11" x14ac:dyDescent="0.2">
      <c r="A19" t="s">
        <v>30</v>
      </c>
      <c r="B19" t="s">
        <v>15</v>
      </c>
      <c r="C19">
        <v>2</v>
      </c>
      <c r="D19" s="2">
        <v>2500</v>
      </c>
      <c r="E19" s="2">
        <f t="shared" si="0"/>
        <v>5000</v>
      </c>
      <c r="F19" s="6"/>
      <c r="G19" s="7" t="str">
        <f t="shared" si="1"/>
        <v/>
      </c>
      <c r="H19" s="6"/>
      <c r="I19" s="7" t="str">
        <f t="shared" si="2"/>
        <v/>
      </c>
      <c r="J19" s="7">
        <f t="shared" si="3"/>
        <v>0</v>
      </c>
      <c r="K19" s="1">
        <f t="shared" si="4"/>
        <v>5000</v>
      </c>
    </row>
    <row r="20" spans="1:11" x14ac:dyDescent="0.2">
      <c r="A20" t="s">
        <v>21</v>
      </c>
      <c r="B20" t="s">
        <v>22</v>
      </c>
      <c r="C20">
        <v>3</v>
      </c>
      <c r="D20" s="2">
        <v>6000</v>
      </c>
      <c r="E20" s="2">
        <f t="shared" si="0"/>
        <v>18000</v>
      </c>
      <c r="F20" s="6"/>
      <c r="G20" s="7" t="str">
        <f t="shared" si="1"/>
        <v/>
      </c>
      <c r="H20" s="6"/>
      <c r="I20" s="7" t="str">
        <f t="shared" si="2"/>
        <v/>
      </c>
      <c r="J20" s="7">
        <f t="shared" si="3"/>
        <v>0</v>
      </c>
      <c r="K20" s="1">
        <f t="shared" si="4"/>
        <v>18000</v>
      </c>
    </row>
    <row r="21" spans="1:11" x14ac:dyDescent="0.2">
      <c r="A21" t="s">
        <v>27</v>
      </c>
      <c r="B21" t="s">
        <v>29</v>
      </c>
      <c r="C21">
        <v>2</v>
      </c>
      <c r="D21" s="2">
        <v>8000</v>
      </c>
      <c r="E21" s="2">
        <f t="shared" si="0"/>
        <v>16000</v>
      </c>
      <c r="F21" s="6" t="s">
        <v>34</v>
      </c>
      <c r="G21" s="7">
        <f t="shared" si="1"/>
        <v>9600</v>
      </c>
      <c r="H21" s="6"/>
      <c r="I21" s="7" t="str">
        <f t="shared" si="2"/>
        <v/>
      </c>
      <c r="J21" s="7">
        <f t="shared" si="3"/>
        <v>9600</v>
      </c>
      <c r="K21" s="1">
        <f t="shared" si="4"/>
        <v>6400</v>
      </c>
    </row>
    <row r="22" spans="1:11" x14ac:dyDescent="0.2">
      <c r="A22" t="s">
        <v>16</v>
      </c>
      <c r="B22" t="s">
        <v>18</v>
      </c>
      <c r="C22">
        <v>1</v>
      </c>
      <c r="D22" s="2">
        <v>6000</v>
      </c>
      <c r="E22" s="2">
        <f t="shared" si="0"/>
        <v>6000</v>
      </c>
      <c r="F22" s="6"/>
      <c r="G22" s="7" t="str">
        <f t="shared" si="1"/>
        <v/>
      </c>
      <c r="H22" s="6"/>
      <c r="I22" s="7" t="str">
        <f t="shared" si="2"/>
        <v/>
      </c>
      <c r="J22" s="7">
        <f t="shared" si="3"/>
        <v>0</v>
      </c>
      <c r="K22" s="1">
        <f t="shared" si="4"/>
        <v>6000</v>
      </c>
    </row>
    <row r="23" spans="1:11" x14ac:dyDescent="0.2">
      <c r="A23" t="s">
        <v>10</v>
      </c>
      <c r="B23" t="s">
        <v>18</v>
      </c>
      <c r="C23">
        <v>350</v>
      </c>
      <c r="D23" s="2">
        <v>40</v>
      </c>
      <c r="E23" s="2">
        <f t="shared" si="0"/>
        <v>14000</v>
      </c>
      <c r="F23" s="6"/>
      <c r="G23" s="7" t="str">
        <f t="shared" si="1"/>
        <v/>
      </c>
      <c r="H23" s="6"/>
      <c r="I23" s="7" t="str">
        <f t="shared" si="2"/>
        <v/>
      </c>
      <c r="J23" s="7">
        <f t="shared" si="3"/>
        <v>0</v>
      </c>
      <c r="K23" s="1">
        <f t="shared" si="4"/>
        <v>14000</v>
      </c>
    </row>
    <row r="24" spans="1:11" x14ac:dyDescent="0.2">
      <c r="A24" t="s">
        <v>13</v>
      </c>
      <c r="B24" t="s">
        <v>18</v>
      </c>
      <c r="C24">
        <v>1</v>
      </c>
      <c r="D24" s="2">
        <v>10000</v>
      </c>
      <c r="E24" s="2">
        <f t="shared" si="0"/>
        <v>10000</v>
      </c>
      <c r="F24" s="6"/>
      <c r="G24" s="7" t="str">
        <f t="shared" si="1"/>
        <v/>
      </c>
      <c r="H24" s="6"/>
      <c r="I24" s="7" t="str">
        <f t="shared" si="2"/>
        <v/>
      </c>
      <c r="J24" s="7">
        <f t="shared" si="3"/>
        <v>0</v>
      </c>
      <c r="K24" s="1">
        <f t="shared" si="4"/>
        <v>10000</v>
      </c>
    </row>
    <row r="25" spans="1:11" x14ac:dyDescent="0.2">
      <c r="A25" t="s">
        <v>4</v>
      </c>
      <c r="B25" t="s">
        <v>5</v>
      </c>
      <c r="C25">
        <v>1</v>
      </c>
      <c r="D25" s="2">
        <v>30000</v>
      </c>
      <c r="E25" s="2">
        <f t="shared" si="0"/>
        <v>30000</v>
      </c>
      <c r="F25" s="6" t="s">
        <v>34</v>
      </c>
      <c r="G25" s="7">
        <f t="shared" si="1"/>
        <v>18000</v>
      </c>
      <c r="H25" s="6"/>
      <c r="I25" s="7" t="str">
        <f t="shared" si="2"/>
        <v/>
      </c>
      <c r="J25" s="7">
        <f t="shared" si="3"/>
        <v>18000</v>
      </c>
      <c r="K25" s="1">
        <f t="shared" si="4"/>
        <v>12000</v>
      </c>
    </row>
    <row r="26" spans="1:11" x14ac:dyDescent="0.2">
      <c r="A26" t="s">
        <v>35</v>
      </c>
      <c r="B26" t="s">
        <v>36</v>
      </c>
      <c r="C26">
        <v>1</v>
      </c>
      <c r="D26" s="2">
        <v>35000</v>
      </c>
      <c r="E26" s="2">
        <f t="shared" si="0"/>
        <v>35000</v>
      </c>
      <c r="I26" s="7" t="str">
        <f t="shared" si="2"/>
        <v/>
      </c>
      <c r="J26" s="7">
        <f t="shared" si="3"/>
        <v>0</v>
      </c>
      <c r="K26" s="1">
        <f t="shared" si="4"/>
        <v>35000</v>
      </c>
    </row>
    <row r="27" spans="1:11" x14ac:dyDescent="0.2">
      <c r="A27" t="s">
        <v>37</v>
      </c>
      <c r="B27" t="s">
        <v>36</v>
      </c>
      <c r="C27">
        <v>1</v>
      </c>
      <c r="D27" s="2">
        <v>12000</v>
      </c>
      <c r="E27" s="2">
        <f t="shared" si="0"/>
        <v>12000</v>
      </c>
      <c r="I27" s="7" t="str">
        <f t="shared" si="2"/>
        <v/>
      </c>
      <c r="J27" s="7">
        <f t="shared" si="3"/>
        <v>0</v>
      </c>
      <c r="K27" s="1">
        <f t="shared" si="4"/>
        <v>12000</v>
      </c>
    </row>
    <row r="28" spans="1:11" x14ac:dyDescent="0.2">
      <c r="D28" s="2"/>
      <c r="J28" s="7"/>
    </row>
    <row r="29" spans="1:11" x14ac:dyDescent="0.2">
      <c r="D29" s="2"/>
      <c r="J29" s="7"/>
    </row>
    <row r="30" spans="1:11" x14ac:dyDescent="0.2">
      <c r="D30" s="2"/>
      <c r="J30" s="7"/>
    </row>
    <row r="31" spans="1:11" x14ac:dyDescent="0.2">
      <c r="D31" s="2"/>
      <c r="J31" s="7"/>
    </row>
    <row r="32" spans="1:11" x14ac:dyDescent="0.2">
      <c r="J32" s="7"/>
    </row>
    <row r="33" spans="10:10" x14ac:dyDescent="0.2">
      <c r="J33" s="7"/>
    </row>
    <row r="34" spans="10:10" x14ac:dyDescent="0.2">
      <c r="J34" s="7"/>
    </row>
    <row r="35" spans="10:10" x14ac:dyDescent="0.2">
      <c r="J35" s="7"/>
    </row>
  </sheetData>
  <autoFilter ref="A2:E2" xr:uid="{C45DCBCB-192C-5445-9CD6-D466CA682E4E}">
    <sortState xmlns:xlrd2="http://schemas.microsoft.com/office/spreadsheetml/2017/richdata2" ref="A3:E25">
      <sortCondition ref="B2:B25"/>
    </sortState>
  </autoFilter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BF589-D337-6B45-A7D7-00EDA516823F}">
  <sheetPr>
    <pageSetUpPr fitToPage="1"/>
  </sheetPr>
  <dimension ref="A1:BK119"/>
  <sheetViews>
    <sheetView tabSelected="1" topLeftCell="B25" zoomScale="140" zoomScaleNormal="140" workbookViewId="0">
      <selection activeCell="H105" sqref="H105"/>
    </sheetView>
  </sheetViews>
  <sheetFormatPr baseColWidth="10" defaultRowHeight="16" x14ac:dyDescent="0.2"/>
  <cols>
    <col min="1" max="1" width="15.83203125" style="11" bestFit="1" customWidth="1"/>
    <col min="2" max="3" width="31.1640625" style="11" customWidth="1"/>
    <col min="4" max="4" width="32.5" style="11" customWidth="1"/>
    <col min="5" max="6" width="10.83203125" style="11" customWidth="1"/>
    <col min="7" max="7" width="12" style="11" customWidth="1"/>
    <col min="8" max="8" width="10.83203125" style="16" customWidth="1"/>
    <col min="9" max="11" width="10.83203125" style="11" hidden="1" customWidth="1"/>
    <col min="12" max="12" width="15.1640625" style="11" hidden="1" customWidth="1"/>
    <col min="13" max="13" width="10.83203125" style="11" hidden="1" customWidth="1"/>
    <col min="14" max="14" width="13" style="11" hidden="1" customWidth="1"/>
    <col min="15" max="16" width="12" style="11" hidden="1" customWidth="1"/>
    <col min="17" max="17" width="10.83203125" style="11" hidden="1" customWidth="1"/>
    <col min="18" max="18" width="10.83203125" style="24" hidden="1" customWidth="1"/>
    <col min="19" max="21" width="10.83203125" style="11" hidden="1" customWidth="1"/>
    <col min="22" max="22" width="51.1640625" style="27" hidden="1" customWidth="1"/>
    <col min="23" max="23" width="9.5" style="27" hidden="1" customWidth="1"/>
    <col min="24" max="63" width="0" style="11" hidden="1" customWidth="1"/>
    <col min="64" max="16384" width="10.83203125" style="11"/>
  </cols>
  <sheetData>
    <row r="1" spans="1:63" x14ac:dyDescent="0.2">
      <c r="A1" s="10" t="s">
        <v>78</v>
      </c>
      <c r="H1" s="31">
        <f>H3+H33+H61+H95+H106</f>
        <v>417675</v>
      </c>
      <c r="J1" s="12">
        <f>J3+J33+J61+J95+J106</f>
        <v>434637.5</v>
      </c>
      <c r="N1" s="12">
        <f>N3+N33+N61+N95+N106</f>
        <v>359611.5</v>
      </c>
      <c r="O1" s="12">
        <f>O3+O33+O61+O95+O106</f>
        <v>60726</v>
      </c>
      <c r="P1" s="12">
        <f>P3+P33+P61+P95+P106</f>
        <v>1050</v>
      </c>
      <c r="R1" s="26"/>
      <c r="S1" s="12">
        <f>SUM(S3:S165)</f>
        <v>49950</v>
      </c>
      <c r="V1" s="27" t="s">
        <v>129</v>
      </c>
      <c r="W1" s="27" t="s">
        <v>163</v>
      </c>
      <c r="X1" s="12">
        <f t="shared" ref="X1:AL1" si="0">SUM(X3:X165)</f>
        <v>12200</v>
      </c>
      <c r="Y1" s="12">
        <f t="shared" si="0"/>
        <v>22450</v>
      </c>
      <c r="Z1" s="12">
        <f t="shared" si="0"/>
        <v>4000</v>
      </c>
      <c r="AA1" s="12">
        <f t="shared" si="0"/>
        <v>39500</v>
      </c>
      <c r="AB1" s="12">
        <f t="shared" si="0"/>
        <v>21000</v>
      </c>
      <c r="AC1" s="12">
        <f t="shared" si="0"/>
        <v>25000</v>
      </c>
      <c r="AD1" s="12">
        <f t="shared" si="0"/>
        <v>14900</v>
      </c>
      <c r="AE1" s="12">
        <f t="shared" si="0"/>
        <v>0</v>
      </c>
      <c r="AF1" s="12">
        <f t="shared" si="0"/>
        <v>17200</v>
      </c>
      <c r="AG1" s="12">
        <f t="shared" si="0"/>
        <v>32000</v>
      </c>
      <c r="AH1" s="12">
        <f t="shared" si="0"/>
        <v>0</v>
      </c>
      <c r="AI1" s="12">
        <f t="shared" si="0"/>
        <v>11400</v>
      </c>
      <c r="AJ1" s="12">
        <f t="shared" si="0"/>
        <v>28525</v>
      </c>
      <c r="AK1" s="12">
        <f t="shared" si="0"/>
        <v>15700</v>
      </c>
      <c r="AL1" s="12">
        <f t="shared" si="0"/>
        <v>12750</v>
      </c>
      <c r="AN1" s="12">
        <f t="shared" ref="AN1:AX1" si="1">SUM(AN3:AN165)</f>
        <v>0</v>
      </c>
      <c r="AO1" s="12">
        <f t="shared" si="1"/>
        <v>0</v>
      </c>
      <c r="AP1" s="12">
        <f t="shared" si="1"/>
        <v>0</v>
      </c>
      <c r="AQ1" s="12">
        <f t="shared" si="1"/>
        <v>0</v>
      </c>
      <c r="AR1" s="12">
        <f t="shared" si="1"/>
        <v>0</v>
      </c>
      <c r="AS1" s="12">
        <f t="shared" si="1"/>
        <v>0</v>
      </c>
      <c r="AT1" s="12">
        <f t="shared" si="1"/>
        <v>15000</v>
      </c>
      <c r="AU1" s="12">
        <f t="shared" si="1"/>
        <v>10000</v>
      </c>
      <c r="AV1" s="12">
        <f t="shared" si="1"/>
        <v>0</v>
      </c>
      <c r="AW1" s="12">
        <f t="shared" si="1"/>
        <v>27000</v>
      </c>
      <c r="AX1" s="12">
        <f t="shared" si="1"/>
        <v>4000</v>
      </c>
      <c r="AZ1" s="12">
        <f t="shared" ref="AZ1:BK1" si="2">SUM(AZ3:AZ165)</f>
        <v>5000</v>
      </c>
      <c r="BA1" s="12">
        <f t="shared" si="2"/>
        <v>7050</v>
      </c>
      <c r="BB1" s="12">
        <f t="shared" si="2"/>
        <v>50000</v>
      </c>
      <c r="BC1" s="12">
        <f t="shared" si="2"/>
        <v>0</v>
      </c>
      <c r="BD1" s="12">
        <f t="shared" si="2"/>
        <v>7500</v>
      </c>
      <c r="BE1" s="12">
        <f t="shared" si="2"/>
        <v>35500</v>
      </c>
      <c r="BF1" s="12">
        <f t="shared" si="2"/>
        <v>0</v>
      </c>
      <c r="BG1" s="12">
        <f t="shared" si="2"/>
        <v>0</v>
      </c>
      <c r="BH1" s="12">
        <f t="shared" si="2"/>
        <v>0</v>
      </c>
      <c r="BI1" s="12">
        <f t="shared" si="2"/>
        <v>0</v>
      </c>
      <c r="BJ1" s="12">
        <f t="shared" si="2"/>
        <v>0</v>
      </c>
      <c r="BK1" s="12">
        <f t="shared" si="2"/>
        <v>0</v>
      </c>
    </row>
    <row r="2" spans="1:63" s="30" customFormat="1" x14ac:dyDescent="0.2">
      <c r="A2" s="13" t="s">
        <v>38</v>
      </c>
      <c r="B2" s="13" t="s">
        <v>39</v>
      </c>
      <c r="C2" s="13" t="s">
        <v>42</v>
      </c>
      <c r="D2" s="13" t="s">
        <v>0</v>
      </c>
      <c r="E2" s="13"/>
      <c r="F2" s="13"/>
      <c r="G2" s="13" t="s">
        <v>71</v>
      </c>
      <c r="H2" s="13" t="s">
        <v>72</v>
      </c>
      <c r="I2" s="13" t="s">
        <v>73</v>
      </c>
      <c r="J2" s="13" t="s">
        <v>74</v>
      </c>
      <c r="K2" s="13" t="s">
        <v>75</v>
      </c>
      <c r="L2" s="13" t="s">
        <v>76</v>
      </c>
      <c r="M2" s="13" t="s">
        <v>77</v>
      </c>
      <c r="N2" s="13" t="s">
        <v>75</v>
      </c>
      <c r="O2" s="13" t="s">
        <v>76</v>
      </c>
      <c r="P2" s="13" t="s">
        <v>77</v>
      </c>
      <c r="Q2" s="13"/>
      <c r="R2" s="25" t="s">
        <v>126</v>
      </c>
      <c r="S2" s="13" t="s">
        <v>78</v>
      </c>
      <c r="T2" s="13"/>
      <c r="U2" s="13"/>
      <c r="V2" s="28"/>
      <c r="W2" s="28"/>
      <c r="X2" s="30" t="s">
        <v>88</v>
      </c>
      <c r="Y2" s="30" t="s">
        <v>11</v>
      </c>
      <c r="Z2" s="30" t="s">
        <v>128</v>
      </c>
      <c r="AA2" s="30" t="s">
        <v>130</v>
      </c>
      <c r="AB2" s="30" t="s">
        <v>137</v>
      </c>
      <c r="AC2" s="30" t="s">
        <v>144</v>
      </c>
      <c r="AD2" s="30" t="s">
        <v>134</v>
      </c>
      <c r="AE2" s="30" t="s">
        <v>146</v>
      </c>
      <c r="AF2" s="30" t="s">
        <v>132</v>
      </c>
      <c r="AG2" s="30" t="s">
        <v>142</v>
      </c>
      <c r="AH2" s="30" t="s">
        <v>147</v>
      </c>
      <c r="AI2" s="30" t="s">
        <v>25</v>
      </c>
      <c r="AJ2" s="30" t="s">
        <v>145</v>
      </c>
      <c r="AK2" s="30" t="s">
        <v>131</v>
      </c>
      <c r="AL2" s="30" t="s">
        <v>136</v>
      </c>
      <c r="AN2" s="30" t="s">
        <v>148</v>
      </c>
      <c r="AO2" s="30" t="s">
        <v>149</v>
      </c>
      <c r="AP2" s="30" t="s">
        <v>150</v>
      </c>
      <c r="AQ2" s="30" t="s">
        <v>151</v>
      </c>
      <c r="AR2" s="30" t="s">
        <v>152</v>
      </c>
      <c r="AS2" s="30" t="s">
        <v>153</v>
      </c>
      <c r="AT2" s="30" t="s">
        <v>138</v>
      </c>
      <c r="AU2" s="30" t="s">
        <v>143</v>
      </c>
      <c r="AV2" s="30" t="s">
        <v>154</v>
      </c>
      <c r="AW2" s="30" t="s">
        <v>165</v>
      </c>
      <c r="AX2" s="30" t="s">
        <v>133</v>
      </c>
      <c r="AZ2" s="30" t="s">
        <v>155</v>
      </c>
      <c r="BA2" s="30" t="s">
        <v>135</v>
      </c>
      <c r="BB2" s="30" t="s">
        <v>141</v>
      </c>
      <c r="BC2" s="30" t="s">
        <v>156</v>
      </c>
      <c r="BD2" s="30" t="s">
        <v>140</v>
      </c>
      <c r="BE2" s="30" t="s">
        <v>139</v>
      </c>
      <c r="BF2" s="30" t="s">
        <v>157</v>
      </c>
      <c r="BG2" s="30" t="s">
        <v>158</v>
      </c>
      <c r="BH2" s="30" t="s">
        <v>159</v>
      </c>
      <c r="BI2" s="30" t="s">
        <v>160</v>
      </c>
      <c r="BJ2" s="30" t="s">
        <v>161</v>
      </c>
      <c r="BK2" s="30" t="s">
        <v>162</v>
      </c>
    </row>
    <row r="3" spans="1:63" x14ac:dyDescent="0.2">
      <c r="A3" s="10" t="s">
        <v>44</v>
      </c>
      <c r="B3" s="10"/>
      <c r="C3" s="10"/>
      <c r="D3" s="10"/>
      <c r="E3" s="10"/>
      <c r="F3" s="10"/>
      <c r="G3" s="10"/>
      <c r="H3" s="31">
        <f>SUM(H4:H31)</f>
        <v>72450</v>
      </c>
      <c r="I3" s="10"/>
      <c r="J3" s="12">
        <f>SUM(J4:J31)</f>
        <v>69226</v>
      </c>
      <c r="K3" s="10"/>
      <c r="L3" s="10"/>
      <c r="M3" s="10"/>
      <c r="N3" s="12">
        <f>SUM(N4:N31)</f>
        <v>40750</v>
      </c>
      <c r="O3" s="12">
        <f>SUM(O4:O31)</f>
        <v>24926</v>
      </c>
      <c r="P3" s="12">
        <f>SUM(P4:P31)</f>
        <v>1050</v>
      </c>
      <c r="S3" s="11" t="str">
        <f t="shared" ref="S3:S51" si="3">IF(R3="v",H3,"")</f>
        <v/>
      </c>
      <c r="W3" s="10">
        <f>SUM(W4:W31)</f>
        <v>72450</v>
      </c>
    </row>
    <row r="4" spans="1:63" x14ac:dyDescent="0.2">
      <c r="C4" s="11" t="s">
        <v>43</v>
      </c>
      <c r="D4" s="11" t="s">
        <v>48</v>
      </c>
      <c r="E4" s="11">
        <f>E14</f>
        <v>1</v>
      </c>
      <c r="F4" s="11" t="s">
        <v>52</v>
      </c>
      <c r="G4" s="14">
        <v>500</v>
      </c>
      <c r="H4" s="19">
        <f t="shared" ref="H4:H21" si="4">E4*G4</f>
        <v>500</v>
      </c>
      <c r="J4" s="15">
        <f t="shared" ref="J4:J21" si="5">H4-(H4*I4)</f>
        <v>500</v>
      </c>
      <c r="K4" s="11" t="s">
        <v>34</v>
      </c>
      <c r="N4" s="14">
        <f>IF(K4="ja",$J4,"")</f>
        <v>500</v>
      </c>
      <c r="O4" s="14" t="str">
        <f>IF(L4="ja",$J4,"")</f>
        <v/>
      </c>
      <c r="P4" s="14" t="str">
        <f>IF(M4="ja",$J4,"")</f>
        <v/>
      </c>
      <c r="S4" s="11" t="str">
        <f t="shared" si="3"/>
        <v/>
      </c>
      <c r="V4" s="27" t="s">
        <v>130</v>
      </c>
      <c r="W4" s="27">
        <f>SUM(X4:BK4)</f>
        <v>500</v>
      </c>
      <c r="X4" s="11" t="str">
        <f>IF($V4=X$2,$H4,"")</f>
        <v/>
      </c>
      <c r="Y4" s="11" t="str">
        <f t="shared" ref="Y4:BB12" si="6">IF($V4=Y$2,$H4,"")</f>
        <v/>
      </c>
      <c r="Z4" s="11" t="str">
        <f t="shared" si="6"/>
        <v/>
      </c>
      <c r="AA4" s="11">
        <f t="shared" si="6"/>
        <v>500</v>
      </c>
      <c r="AB4" s="11" t="str">
        <f t="shared" si="6"/>
        <v/>
      </c>
      <c r="AC4" s="11" t="str">
        <f t="shared" si="6"/>
        <v/>
      </c>
      <c r="AD4" s="11" t="str">
        <f t="shared" si="6"/>
        <v/>
      </c>
      <c r="AE4" s="11" t="str">
        <f t="shared" si="6"/>
        <v/>
      </c>
      <c r="AF4" s="11" t="str">
        <f t="shared" si="6"/>
        <v/>
      </c>
      <c r="AG4" s="11" t="str">
        <f t="shared" si="6"/>
        <v/>
      </c>
      <c r="AH4" s="11" t="str">
        <f t="shared" si="6"/>
        <v/>
      </c>
      <c r="AI4" s="11" t="str">
        <f t="shared" si="6"/>
        <v/>
      </c>
      <c r="AJ4" s="11" t="str">
        <f t="shared" si="6"/>
        <v/>
      </c>
      <c r="AK4" s="11" t="str">
        <f t="shared" si="6"/>
        <v/>
      </c>
      <c r="AL4" s="11" t="str">
        <f t="shared" si="6"/>
        <v/>
      </c>
      <c r="AM4" s="11" t="str">
        <f t="shared" si="6"/>
        <v/>
      </c>
      <c r="AN4" s="11" t="str">
        <f t="shared" si="6"/>
        <v/>
      </c>
      <c r="AO4" s="11" t="str">
        <f t="shared" si="6"/>
        <v/>
      </c>
      <c r="AP4" s="11" t="str">
        <f t="shared" si="6"/>
        <v/>
      </c>
      <c r="AQ4" s="11" t="str">
        <f t="shared" si="6"/>
        <v/>
      </c>
      <c r="AR4" s="11" t="str">
        <f t="shared" si="6"/>
        <v/>
      </c>
      <c r="AS4" s="11" t="str">
        <f t="shared" si="6"/>
        <v/>
      </c>
      <c r="AT4" s="11" t="str">
        <f t="shared" si="6"/>
        <v/>
      </c>
      <c r="AU4" s="11" t="str">
        <f t="shared" si="6"/>
        <v/>
      </c>
      <c r="AV4" s="11" t="str">
        <f t="shared" si="6"/>
        <v/>
      </c>
      <c r="AW4" s="11" t="str">
        <f t="shared" si="6"/>
        <v/>
      </c>
      <c r="AX4" s="11" t="str">
        <f t="shared" si="6"/>
        <v/>
      </c>
      <c r="AZ4" s="11" t="str">
        <f t="shared" si="6"/>
        <v/>
      </c>
      <c r="BA4" s="11" t="str">
        <f t="shared" si="6"/>
        <v/>
      </c>
      <c r="BB4" s="11" t="str">
        <f t="shared" si="6"/>
        <v/>
      </c>
      <c r="BC4" s="11" t="str">
        <f>IF($V4=BC$2,$H4,"")</f>
        <v/>
      </c>
      <c r="BD4" s="11" t="str">
        <f t="shared" ref="BD4:BK19" si="7">IF($V4=BD$2,$H4,"")</f>
        <v/>
      </c>
      <c r="BE4" s="11" t="str">
        <f t="shared" si="7"/>
        <v/>
      </c>
      <c r="BF4" s="11" t="str">
        <f t="shared" si="7"/>
        <v/>
      </c>
      <c r="BG4" s="11" t="str">
        <f t="shared" si="7"/>
        <v/>
      </c>
      <c r="BH4" s="11" t="str">
        <f t="shared" si="7"/>
        <v/>
      </c>
      <c r="BI4" s="11" t="str">
        <f t="shared" si="7"/>
        <v/>
      </c>
      <c r="BJ4" s="11" t="str">
        <f t="shared" si="7"/>
        <v/>
      </c>
      <c r="BK4" s="11" t="str">
        <f t="shared" si="7"/>
        <v/>
      </c>
    </row>
    <row r="5" spans="1:63" x14ac:dyDescent="0.2">
      <c r="D5" s="11" t="s">
        <v>49</v>
      </c>
      <c r="E5" s="11">
        <f>E20</f>
        <v>50</v>
      </c>
      <c r="F5" s="11" t="s">
        <v>50</v>
      </c>
      <c r="G5" s="14">
        <v>30</v>
      </c>
      <c r="H5" s="19">
        <f t="shared" si="4"/>
        <v>1500</v>
      </c>
      <c r="J5" s="15">
        <f t="shared" si="5"/>
        <v>1500</v>
      </c>
      <c r="K5" s="11" t="s">
        <v>34</v>
      </c>
      <c r="N5" s="14">
        <f t="shared" ref="N5:N26" si="8">IF(K5="ja",$J5,"")</f>
        <v>1500</v>
      </c>
      <c r="O5" s="14" t="str">
        <f t="shared" ref="O5:O27" si="9">IF(L5="ja",$J5,"")</f>
        <v/>
      </c>
      <c r="P5" s="14" t="str">
        <f t="shared" ref="P5:P27" si="10">IF(M5="ja",$J5,"")</f>
        <v/>
      </c>
      <c r="S5" s="11" t="str">
        <f t="shared" si="3"/>
        <v/>
      </c>
      <c r="V5" s="27" t="s">
        <v>130</v>
      </c>
      <c r="W5" s="27">
        <f t="shared" ref="W5:W26" si="11">SUM(X5:BK5)</f>
        <v>1500</v>
      </c>
      <c r="X5" s="11" t="str">
        <f t="shared" ref="X5:X21" si="12">IF($V5=X$2,$H5,"")</f>
        <v/>
      </c>
      <c r="Y5" s="11" t="str">
        <f t="shared" si="6"/>
        <v/>
      </c>
      <c r="Z5" s="11" t="str">
        <f t="shared" si="6"/>
        <v/>
      </c>
      <c r="AA5" s="11">
        <f t="shared" si="6"/>
        <v>1500</v>
      </c>
      <c r="AB5" s="11" t="str">
        <f t="shared" si="6"/>
        <v/>
      </c>
      <c r="AC5" s="11" t="str">
        <f t="shared" si="6"/>
        <v/>
      </c>
      <c r="AD5" s="11" t="str">
        <f t="shared" si="6"/>
        <v/>
      </c>
      <c r="AE5" s="11" t="str">
        <f t="shared" si="6"/>
        <v/>
      </c>
      <c r="AF5" s="11" t="str">
        <f t="shared" si="6"/>
        <v/>
      </c>
      <c r="AG5" s="11" t="str">
        <f t="shared" si="6"/>
        <v/>
      </c>
      <c r="AH5" s="11" t="str">
        <f t="shared" si="6"/>
        <v/>
      </c>
      <c r="AI5" s="11" t="str">
        <f t="shared" si="6"/>
        <v/>
      </c>
      <c r="AJ5" s="11" t="str">
        <f t="shared" si="6"/>
        <v/>
      </c>
      <c r="AK5" s="11" t="str">
        <f t="shared" si="6"/>
        <v/>
      </c>
      <c r="AL5" s="11" t="str">
        <f t="shared" si="6"/>
        <v/>
      </c>
      <c r="AM5" s="11" t="str">
        <f t="shared" si="6"/>
        <v/>
      </c>
      <c r="AN5" s="11" t="str">
        <f t="shared" si="6"/>
        <v/>
      </c>
      <c r="AO5" s="11" t="str">
        <f t="shared" si="6"/>
        <v/>
      </c>
      <c r="AP5" s="11" t="str">
        <f t="shared" si="6"/>
        <v/>
      </c>
      <c r="AQ5" s="11" t="str">
        <f t="shared" si="6"/>
        <v/>
      </c>
      <c r="AR5" s="11" t="str">
        <f t="shared" si="6"/>
        <v/>
      </c>
      <c r="AS5" s="11" t="str">
        <f t="shared" si="6"/>
        <v/>
      </c>
      <c r="AT5" s="11" t="str">
        <f t="shared" si="6"/>
        <v/>
      </c>
      <c r="AU5" s="11" t="str">
        <f t="shared" si="6"/>
        <v/>
      </c>
      <c r="AV5" s="11" t="str">
        <f t="shared" si="6"/>
        <v/>
      </c>
      <c r="AW5" s="11" t="str">
        <f t="shared" si="6"/>
        <v/>
      </c>
      <c r="AX5" s="11" t="str">
        <f t="shared" si="6"/>
        <v/>
      </c>
      <c r="AZ5" s="11" t="str">
        <f t="shared" si="6"/>
        <v/>
      </c>
      <c r="BA5" s="11" t="str">
        <f t="shared" si="6"/>
        <v/>
      </c>
      <c r="BB5" s="11" t="str">
        <f t="shared" si="6"/>
        <v/>
      </c>
      <c r="BC5" s="11" t="str">
        <f t="shared" ref="BC5:BK31" si="13">IF($V5=BC$2,$H5,"")</f>
        <v/>
      </c>
      <c r="BD5" s="11" t="str">
        <f t="shared" si="7"/>
        <v/>
      </c>
      <c r="BE5" s="11" t="str">
        <f t="shared" si="7"/>
        <v/>
      </c>
      <c r="BF5" s="11" t="str">
        <f t="shared" si="7"/>
        <v/>
      </c>
      <c r="BG5" s="11" t="str">
        <f t="shared" si="7"/>
        <v/>
      </c>
      <c r="BH5" s="11" t="str">
        <f t="shared" si="7"/>
        <v/>
      </c>
      <c r="BI5" s="11" t="str">
        <f t="shared" si="7"/>
        <v/>
      </c>
      <c r="BJ5" s="11" t="str">
        <f t="shared" si="7"/>
        <v/>
      </c>
      <c r="BK5" s="11" t="str">
        <f t="shared" si="7"/>
        <v/>
      </c>
    </row>
    <row r="6" spans="1:63" x14ac:dyDescent="0.2">
      <c r="D6" s="11" t="s">
        <v>51</v>
      </c>
      <c r="E6" s="11">
        <v>1</v>
      </c>
      <c r="F6" s="11" t="s">
        <v>52</v>
      </c>
      <c r="G6" s="14">
        <v>500</v>
      </c>
      <c r="H6" s="19">
        <f t="shared" si="4"/>
        <v>500</v>
      </c>
      <c r="J6" s="15">
        <f t="shared" si="5"/>
        <v>500</v>
      </c>
      <c r="K6" s="11" t="s">
        <v>34</v>
      </c>
      <c r="N6" s="14">
        <f t="shared" si="8"/>
        <v>500</v>
      </c>
      <c r="O6" s="14" t="str">
        <f t="shared" si="9"/>
        <v/>
      </c>
      <c r="P6" s="14" t="str">
        <f t="shared" si="10"/>
        <v/>
      </c>
      <c r="S6" s="11" t="str">
        <f t="shared" si="3"/>
        <v/>
      </c>
      <c r="V6" s="27" t="s">
        <v>131</v>
      </c>
      <c r="W6" s="27">
        <f t="shared" si="11"/>
        <v>500</v>
      </c>
      <c r="X6" s="11" t="str">
        <f t="shared" si="12"/>
        <v/>
      </c>
      <c r="Y6" s="11" t="str">
        <f t="shared" si="6"/>
        <v/>
      </c>
      <c r="Z6" s="11" t="str">
        <f t="shared" si="6"/>
        <v/>
      </c>
      <c r="AA6" s="11" t="str">
        <f t="shared" si="6"/>
        <v/>
      </c>
      <c r="AB6" s="11" t="str">
        <f t="shared" si="6"/>
        <v/>
      </c>
      <c r="AC6" s="11" t="str">
        <f t="shared" si="6"/>
        <v/>
      </c>
      <c r="AD6" s="11" t="str">
        <f t="shared" si="6"/>
        <v/>
      </c>
      <c r="AE6" s="11" t="str">
        <f t="shared" si="6"/>
        <v/>
      </c>
      <c r="AF6" s="11" t="str">
        <f t="shared" si="6"/>
        <v/>
      </c>
      <c r="AG6" s="11" t="str">
        <f t="shared" si="6"/>
        <v/>
      </c>
      <c r="AH6" s="11" t="str">
        <f t="shared" si="6"/>
        <v/>
      </c>
      <c r="AI6" s="11" t="str">
        <f t="shared" si="6"/>
        <v/>
      </c>
      <c r="AJ6" s="11" t="str">
        <f t="shared" si="6"/>
        <v/>
      </c>
      <c r="AK6" s="11">
        <f t="shared" si="6"/>
        <v>500</v>
      </c>
      <c r="AL6" s="11" t="str">
        <f t="shared" si="6"/>
        <v/>
      </c>
      <c r="AM6" s="11" t="str">
        <f t="shared" si="6"/>
        <v/>
      </c>
      <c r="AN6" s="11" t="str">
        <f t="shared" si="6"/>
        <v/>
      </c>
      <c r="AO6" s="11" t="str">
        <f t="shared" si="6"/>
        <v/>
      </c>
      <c r="AP6" s="11" t="str">
        <f t="shared" si="6"/>
        <v/>
      </c>
      <c r="AQ6" s="11" t="str">
        <f t="shared" si="6"/>
        <v/>
      </c>
      <c r="AR6" s="11" t="str">
        <f t="shared" si="6"/>
        <v/>
      </c>
      <c r="AS6" s="11" t="str">
        <f t="shared" si="6"/>
        <v/>
      </c>
      <c r="AT6" s="11" t="str">
        <f t="shared" si="6"/>
        <v/>
      </c>
      <c r="AU6" s="11" t="str">
        <f t="shared" si="6"/>
        <v/>
      </c>
      <c r="AV6" s="11" t="str">
        <f t="shared" si="6"/>
        <v/>
      </c>
      <c r="AW6" s="11" t="str">
        <f t="shared" si="6"/>
        <v/>
      </c>
      <c r="AX6" s="11" t="str">
        <f t="shared" si="6"/>
        <v/>
      </c>
      <c r="AZ6" s="11" t="str">
        <f t="shared" si="6"/>
        <v/>
      </c>
      <c r="BA6" s="11" t="str">
        <f t="shared" si="6"/>
        <v/>
      </c>
      <c r="BB6" s="11" t="str">
        <f t="shared" si="6"/>
        <v/>
      </c>
      <c r="BC6" s="11" t="str">
        <f t="shared" si="13"/>
        <v/>
      </c>
      <c r="BD6" s="11" t="str">
        <f t="shared" si="7"/>
        <v/>
      </c>
      <c r="BE6" s="11" t="str">
        <f t="shared" si="7"/>
        <v/>
      </c>
      <c r="BF6" s="11" t="str">
        <f t="shared" si="7"/>
        <v/>
      </c>
      <c r="BG6" s="11" t="str">
        <f t="shared" si="7"/>
        <v/>
      </c>
      <c r="BH6" s="11" t="str">
        <f t="shared" si="7"/>
        <v/>
      </c>
      <c r="BI6" s="11" t="str">
        <f t="shared" si="7"/>
        <v/>
      </c>
      <c r="BJ6" s="11" t="str">
        <f t="shared" si="7"/>
        <v/>
      </c>
      <c r="BK6" s="11" t="str">
        <f t="shared" si="7"/>
        <v/>
      </c>
    </row>
    <row r="7" spans="1:63" x14ac:dyDescent="0.2">
      <c r="D7" s="11" t="s">
        <v>58</v>
      </c>
      <c r="E7" s="11">
        <v>1</v>
      </c>
      <c r="F7" s="11" t="s">
        <v>52</v>
      </c>
      <c r="G7" s="14">
        <v>750</v>
      </c>
      <c r="H7" s="19">
        <v>200</v>
      </c>
      <c r="J7" s="15">
        <f t="shared" si="5"/>
        <v>200</v>
      </c>
      <c r="K7" s="11" t="s">
        <v>34</v>
      </c>
      <c r="N7" s="14">
        <f t="shared" si="8"/>
        <v>200</v>
      </c>
      <c r="O7" s="14" t="str">
        <f t="shared" si="9"/>
        <v/>
      </c>
      <c r="P7" s="14" t="str">
        <f t="shared" si="10"/>
        <v/>
      </c>
      <c r="S7" s="11" t="str">
        <f t="shared" si="3"/>
        <v/>
      </c>
      <c r="V7" s="27" t="s">
        <v>11</v>
      </c>
      <c r="W7" s="27">
        <f t="shared" si="11"/>
        <v>200</v>
      </c>
      <c r="X7" s="11" t="str">
        <f t="shared" si="12"/>
        <v/>
      </c>
      <c r="Y7" s="11">
        <f t="shared" si="6"/>
        <v>200</v>
      </c>
      <c r="Z7" s="11" t="str">
        <f t="shared" si="6"/>
        <v/>
      </c>
      <c r="AA7" s="11" t="str">
        <f t="shared" si="6"/>
        <v/>
      </c>
      <c r="AB7" s="11" t="str">
        <f t="shared" si="6"/>
        <v/>
      </c>
      <c r="AC7" s="11" t="str">
        <f t="shared" si="6"/>
        <v/>
      </c>
      <c r="AD7" s="11" t="str">
        <f t="shared" si="6"/>
        <v/>
      </c>
      <c r="AE7" s="11" t="str">
        <f t="shared" si="6"/>
        <v/>
      </c>
      <c r="AF7" s="11" t="str">
        <f t="shared" si="6"/>
        <v/>
      </c>
      <c r="AG7" s="11" t="str">
        <f t="shared" si="6"/>
        <v/>
      </c>
      <c r="AH7" s="11" t="str">
        <f t="shared" si="6"/>
        <v/>
      </c>
      <c r="AI7" s="11" t="str">
        <f t="shared" si="6"/>
        <v/>
      </c>
      <c r="AJ7" s="11" t="str">
        <f t="shared" si="6"/>
        <v/>
      </c>
      <c r="AK7" s="11" t="str">
        <f t="shared" si="6"/>
        <v/>
      </c>
      <c r="AL7" s="11" t="str">
        <f t="shared" si="6"/>
        <v/>
      </c>
      <c r="AM7" s="11" t="str">
        <f t="shared" si="6"/>
        <v/>
      </c>
      <c r="AN7" s="11" t="str">
        <f t="shared" si="6"/>
        <v/>
      </c>
      <c r="AO7" s="11" t="str">
        <f t="shared" si="6"/>
        <v/>
      </c>
      <c r="AP7" s="11" t="str">
        <f t="shared" si="6"/>
        <v/>
      </c>
      <c r="AQ7" s="11" t="str">
        <f t="shared" si="6"/>
        <v/>
      </c>
      <c r="AR7" s="11" t="str">
        <f t="shared" si="6"/>
        <v/>
      </c>
      <c r="AS7" s="11" t="str">
        <f t="shared" si="6"/>
        <v/>
      </c>
      <c r="AT7" s="11" t="str">
        <f t="shared" si="6"/>
        <v/>
      </c>
      <c r="AU7" s="11" t="str">
        <f t="shared" si="6"/>
        <v/>
      </c>
      <c r="AV7" s="11" t="str">
        <f t="shared" si="6"/>
        <v/>
      </c>
      <c r="AW7" s="11" t="str">
        <f t="shared" si="6"/>
        <v/>
      </c>
      <c r="AX7" s="11" t="str">
        <f t="shared" si="6"/>
        <v/>
      </c>
      <c r="AZ7" s="11" t="str">
        <f t="shared" si="6"/>
        <v/>
      </c>
      <c r="BA7" s="11" t="str">
        <f t="shared" si="6"/>
        <v/>
      </c>
      <c r="BB7" s="11" t="str">
        <f t="shared" si="6"/>
        <v/>
      </c>
      <c r="BC7" s="11" t="str">
        <f t="shared" si="13"/>
        <v/>
      </c>
      <c r="BD7" s="11" t="str">
        <f t="shared" si="7"/>
        <v/>
      </c>
      <c r="BE7" s="11" t="str">
        <f t="shared" si="7"/>
        <v/>
      </c>
      <c r="BF7" s="11" t="str">
        <f t="shared" si="7"/>
        <v/>
      </c>
      <c r="BG7" s="11" t="str">
        <f t="shared" si="7"/>
        <v/>
      </c>
      <c r="BH7" s="11" t="str">
        <f t="shared" si="7"/>
        <v/>
      </c>
      <c r="BI7" s="11" t="str">
        <f t="shared" si="7"/>
        <v/>
      </c>
      <c r="BJ7" s="11" t="str">
        <f t="shared" si="7"/>
        <v/>
      </c>
      <c r="BK7" s="11" t="str">
        <f t="shared" si="7"/>
        <v/>
      </c>
    </row>
    <row r="8" spans="1:63" x14ac:dyDescent="0.2">
      <c r="D8" s="11" t="s">
        <v>59</v>
      </c>
      <c r="E8" s="11">
        <v>1</v>
      </c>
      <c r="F8" s="11" t="s">
        <v>52</v>
      </c>
      <c r="G8" s="14">
        <v>1500</v>
      </c>
      <c r="H8" s="19">
        <f t="shared" si="4"/>
        <v>1500</v>
      </c>
      <c r="J8" s="15">
        <f t="shared" si="5"/>
        <v>1500</v>
      </c>
      <c r="K8" s="11" t="s">
        <v>34</v>
      </c>
      <c r="N8" s="14">
        <f t="shared" si="8"/>
        <v>1500</v>
      </c>
      <c r="O8" s="14" t="str">
        <f t="shared" si="9"/>
        <v/>
      </c>
      <c r="P8" s="14" t="str">
        <f t="shared" si="10"/>
        <v/>
      </c>
      <c r="S8" s="11" t="str">
        <f t="shared" si="3"/>
        <v/>
      </c>
      <c r="V8" s="27" t="s">
        <v>11</v>
      </c>
      <c r="W8" s="27">
        <f t="shared" si="11"/>
        <v>1500</v>
      </c>
      <c r="X8" s="11" t="str">
        <f t="shared" si="12"/>
        <v/>
      </c>
      <c r="Y8" s="11">
        <f t="shared" si="6"/>
        <v>1500</v>
      </c>
      <c r="Z8" s="11" t="str">
        <f t="shared" si="6"/>
        <v/>
      </c>
      <c r="AA8" s="11" t="str">
        <f t="shared" si="6"/>
        <v/>
      </c>
      <c r="AB8" s="11" t="str">
        <f t="shared" si="6"/>
        <v/>
      </c>
      <c r="AC8" s="11" t="str">
        <f t="shared" si="6"/>
        <v/>
      </c>
      <c r="AD8" s="11" t="str">
        <f t="shared" si="6"/>
        <v/>
      </c>
      <c r="AE8" s="11" t="str">
        <f t="shared" si="6"/>
        <v/>
      </c>
      <c r="AF8" s="11" t="str">
        <f t="shared" si="6"/>
        <v/>
      </c>
      <c r="AG8" s="11" t="str">
        <f t="shared" si="6"/>
        <v/>
      </c>
      <c r="AH8" s="11" t="str">
        <f t="shared" si="6"/>
        <v/>
      </c>
      <c r="AI8" s="11" t="str">
        <f t="shared" si="6"/>
        <v/>
      </c>
      <c r="AJ8" s="11" t="str">
        <f t="shared" si="6"/>
        <v/>
      </c>
      <c r="AK8" s="11" t="str">
        <f t="shared" si="6"/>
        <v/>
      </c>
      <c r="AL8" s="11" t="str">
        <f t="shared" si="6"/>
        <v/>
      </c>
      <c r="AM8" s="11" t="str">
        <f t="shared" si="6"/>
        <v/>
      </c>
      <c r="AN8" s="11" t="str">
        <f t="shared" si="6"/>
        <v/>
      </c>
      <c r="AO8" s="11" t="str">
        <f t="shared" si="6"/>
        <v/>
      </c>
      <c r="AP8" s="11" t="str">
        <f t="shared" si="6"/>
        <v/>
      </c>
      <c r="AQ8" s="11" t="str">
        <f t="shared" si="6"/>
        <v/>
      </c>
      <c r="AR8" s="11" t="str">
        <f t="shared" si="6"/>
        <v/>
      </c>
      <c r="AS8" s="11" t="str">
        <f t="shared" si="6"/>
        <v/>
      </c>
      <c r="AT8" s="11" t="str">
        <f t="shared" si="6"/>
        <v/>
      </c>
      <c r="AU8" s="11" t="str">
        <f t="shared" si="6"/>
        <v/>
      </c>
      <c r="AV8" s="11" t="str">
        <f t="shared" si="6"/>
        <v/>
      </c>
      <c r="AW8" s="11" t="str">
        <f t="shared" si="6"/>
        <v/>
      </c>
      <c r="AX8" s="11" t="str">
        <f t="shared" si="6"/>
        <v/>
      </c>
      <c r="AZ8" s="11" t="str">
        <f t="shared" si="6"/>
        <v/>
      </c>
      <c r="BA8" s="11" t="str">
        <f t="shared" si="6"/>
        <v/>
      </c>
      <c r="BB8" s="11" t="str">
        <f t="shared" si="6"/>
        <v/>
      </c>
      <c r="BC8" s="11" t="str">
        <f t="shared" si="13"/>
        <v/>
      </c>
      <c r="BD8" s="11" t="str">
        <f t="shared" si="7"/>
        <v/>
      </c>
      <c r="BE8" s="11" t="str">
        <f t="shared" si="7"/>
        <v/>
      </c>
      <c r="BF8" s="11" t="str">
        <f t="shared" si="7"/>
        <v/>
      </c>
      <c r="BG8" s="11" t="str">
        <f t="shared" si="7"/>
        <v/>
      </c>
      <c r="BH8" s="11" t="str">
        <f t="shared" si="7"/>
        <v/>
      </c>
      <c r="BI8" s="11" t="str">
        <f t="shared" si="7"/>
        <v/>
      </c>
      <c r="BJ8" s="11" t="str">
        <f t="shared" si="7"/>
        <v/>
      </c>
      <c r="BK8" s="11" t="str">
        <f t="shared" si="7"/>
        <v/>
      </c>
    </row>
    <row r="9" spans="1:63" x14ac:dyDescent="0.2">
      <c r="D9" s="11" t="s">
        <v>64</v>
      </c>
      <c r="E9" s="11">
        <v>1</v>
      </c>
      <c r="F9" s="11" t="s">
        <v>52</v>
      </c>
      <c r="G9" s="14">
        <v>500</v>
      </c>
      <c r="H9" s="19">
        <f t="shared" si="4"/>
        <v>500</v>
      </c>
      <c r="J9" s="15">
        <f t="shared" si="5"/>
        <v>500</v>
      </c>
      <c r="K9" s="11" t="s">
        <v>34</v>
      </c>
      <c r="N9" s="14">
        <f t="shared" si="8"/>
        <v>500</v>
      </c>
      <c r="O9" s="14" t="str">
        <f t="shared" si="9"/>
        <v/>
      </c>
      <c r="P9" s="14" t="str">
        <f t="shared" si="10"/>
        <v/>
      </c>
      <c r="S9" s="11" t="str">
        <f t="shared" si="3"/>
        <v/>
      </c>
      <c r="V9" s="27" t="s">
        <v>131</v>
      </c>
      <c r="W9" s="27">
        <f t="shared" si="11"/>
        <v>500</v>
      </c>
      <c r="X9" s="11" t="str">
        <f t="shared" si="12"/>
        <v/>
      </c>
      <c r="Y9" s="11" t="str">
        <f t="shared" si="6"/>
        <v/>
      </c>
      <c r="Z9" s="11" t="str">
        <f t="shared" si="6"/>
        <v/>
      </c>
      <c r="AA9" s="11" t="str">
        <f t="shared" si="6"/>
        <v/>
      </c>
      <c r="AB9" s="11" t="str">
        <f t="shared" si="6"/>
        <v/>
      </c>
      <c r="AC9" s="11" t="str">
        <f t="shared" si="6"/>
        <v/>
      </c>
      <c r="AD9" s="11" t="str">
        <f t="shared" si="6"/>
        <v/>
      </c>
      <c r="AE9" s="11" t="str">
        <f t="shared" si="6"/>
        <v/>
      </c>
      <c r="AF9" s="11" t="str">
        <f t="shared" si="6"/>
        <v/>
      </c>
      <c r="AG9" s="11" t="str">
        <f t="shared" si="6"/>
        <v/>
      </c>
      <c r="AH9" s="11" t="str">
        <f t="shared" si="6"/>
        <v/>
      </c>
      <c r="AI9" s="11" t="str">
        <f t="shared" si="6"/>
        <v/>
      </c>
      <c r="AJ9" s="11" t="str">
        <f t="shared" si="6"/>
        <v/>
      </c>
      <c r="AK9" s="11">
        <f t="shared" si="6"/>
        <v>500</v>
      </c>
      <c r="AL9" s="11" t="str">
        <f t="shared" si="6"/>
        <v/>
      </c>
      <c r="AM9" s="11" t="str">
        <f t="shared" si="6"/>
        <v/>
      </c>
      <c r="AN9" s="11" t="str">
        <f t="shared" si="6"/>
        <v/>
      </c>
      <c r="AO9" s="11" t="str">
        <f t="shared" si="6"/>
        <v/>
      </c>
      <c r="AP9" s="11" t="str">
        <f t="shared" si="6"/>
        <v/>
      </c>
      <c r="AQ9" s="11" t="str">
        <f t="shared" si="6"/>
        <v/>
      </c>
      <c r="AR9" s="11" t="str">
        <f t="shared" si="6"/>
        <v/>
      </c>
      <c r="AS9" s="11" t="str">
        <f t="shared" si="6"/>
        <v/>
      </c>
      <c r="AT9" s="11" t="str">
        <f t="shared" si="6"/>
        <v/>
      </c>
      <c r="AU9" s="11" t="str">
        <f t="shared" si="6"/>
        <v/>
      </c>
      <c r="AV9" s="11" t="str">
        <f t="shared" si="6"/>
        <v/>
      </c>
      <c r="AW9" s="11" t="str">
        <f t="shared" si="6"/>
        <v/>
      </c>
      <c r="AX9" s="11" t="str">
        <f t="shared" si="6"/>
        <v/>
      </c>
      <c r="AZ9" s="11" t="str">
        <f t="shared" si="6"/>
        <v/>
      </c>
      <c r="BA9" s="11" t="str">
        <f t="shared" si="6"/>
        <v/>
      </c>
      <c r="BB9" s="11" t="str">
        <f t="shared" si="6"/>
        <v/>
      </c>
      <c r="BC9" s="11" t="str">
        <f t="shared" si="13"/>
        <v/>
      </c>
      <c r="BD9" s="11" t="str">
        <f t="shared" si="7"/>
        <v/>
      </c>
      <c r="BE9" s="11" t="str">
        <f t="shared" si="7"/>
        <v/>
      </c>
      <c r="BF9" s="11" t="str">
        <f t="shared" si="7"/>
        <v/>
      </c>
      <c r="BG9" s="11" t="str">
        <f t="shared" si="7"/>
        <v/>
      </c>
      <c r="BH9" s="11" t="str">
        <f t="shared" si="7"/>
        <v/>
      </c>
      <c r="BI9" s="11" t="str">
        <f t="shared" si="7"/>
        <v/>
      </c>
      <c r="BJ9" s="11" t="str">
        <f t="shared" si="7"/>
        <v/>
      </c>
      <c r="BK9" s="11" t="str">
        <f t="shared" si="7"/>
        <v/>
      </c>
    </row>
    <row r="10" spans="1:63" x14ac:dyDescent="0.2">
      <c r="C10" s="11" t="s">
        <v>47</v>
      </c>
      <c r="D10" s="11" t="s">
        <v>53</v>
      </c>
      <c r="E10" s="11">
        <v>1</v>
      </c>
      <c r="F10" s="11" t="s">
        <v>52</v>
      </c>
      <c r="G10" s="14">
        <v>1200</v>
      </c>
      <c r="H10" s="19">
        <f t="shared" si="4"/>
        <v>1200</v>
      </c>
      <c r="J10" s="15">
        <f t="shared" si="5"/>
        <v>1200</v>
      </c>
      <c r="L10" s="11" t="s">
        <v>34</v>
      </c>
      <c r="N10" s="14" t="str">
        <f t="shared" si="8"/>
        <v/>
      </c>
      <c r="O10" s="14">
        <f t="shared" si="9"/>
        <v>1200</v>
      </c>
      <c r="P10" s="14" t="str">
        <f t="shared" si="10"/>
        <v/>
      </c>
      <c r="S10" s="11" t="str">
        <f t="shared" si="3"/>
        <v/>
      </c>
      <c r="V10" s="27" t="s">
        <v>132</v>
      </c>
      <c r="W10" s="27">
        <f t="shared" si="11"/>
        <v>1200</v>
      </c>
      <c r="X10" s="11" t="str">
        <f t="shared" si="12"/>
        <v/>
      </c>
      <c r="Y10" s="11" t="str">
        <f t="shared" si="6"/>
        <v/>
      </c>
      <c r="Z10" s="11" t="str">
        <f t="shared" si="6"/>
        <v/>
      </c>
      <c r="AA10" s="11" t="str">
        <f t="shared" si="6"/>
        <v/>
      </c>
      <c r="AB10" s="11" t="str">
        <f t="shared" si="6"/>
        <v/>
      </c>
      <c r="AC10" s="11" t="str">
        <f t="shared" si="6"/>
        <v/>
      </c>
      <c r="AD10" s="11" t="str">
        <f t="shared" si="6"/>
        <v/>
      </c>
      <c r="AE10" s="11" t="str">
        <f t="shared" si="6"/>
        <v/>
      </c>
      <c r="AF10" s="11">
        <f t="shared" si="6"/>
        <v>1200</v>
      </c>
      <c r="AG10" s="11" t="str">
        <f t="shared" si="6"/>
        <v/>
      </c>
      <c r="AH10" s="11" t="str">
        <f t="shared" si="6"/>
        <v/>
      </c>
      <c r="AI10" s="11" t="str">
        <f t="shared" si="6"/>
        <v/>
      </c>
      <c r="AJ10" s="11" t="str">
        <f t="shared" si="6"/>
        <v/>
      </c>
      <c r="AK10" s="11" t="str">
        <f t="shared" si="6"/>
        <v/>
      </c>
      <c r="AL10" s="11" t="str">
        <f t="shared" si="6"/>
        <v/>
      </c>
      <c r="AM10" s="11" t="str">
        <f t="shared" si="6"/>
        <v/>
      </c>
      <c r="AN10" s="11" t="str">
        <f t="shared" si="6"/>
        <v/>
      </c>
      <c r="AO10" s="11" t="str">
        <f t="shared" si="6"/>
        <v/>
      </c>
      <c r="AP10" s="11" t="str">
        <f t="shared" si="6"/>
        <v/>
      </c>
      <c r="AQ10" s="11" t="str">
        <f t="shared" si="6"/>
        <v/>
      </c>
      <c r="AR10" s="11" t="str">
        <f t="shared" si="6"/>
        <v/>
      </c>
      <c r="AS10" s="11" t="str">
        <f t="shared" si="6"/>
        <v/>
      </c>
      <c r="AT10" s="11" t="str">
        <f t="shared" si="6"/>
        <v/>
      </c>
      <c r="AU10" s="11" t="str">
        <f t="shared" si="6"/>
        <v/>
      </c>
      <c r="AV10" s="11" t="str">
        <f t="shared" si="6"/>
        <v/>
      </c>
      <c r="AW10" s="11" t="str">
        <f t="shared" si="6"/>
        <v/>
      </c>
      <c r="AX10" s="11" t="str">
        <f t="shared" si="6"/>
        <v/>
      </c>
      <c r="AZ10" s="11" t="str">
        <f t="shared" si="6"/>
        <v/>
      </c>
      <c r="BA10" s="11" t="str">
        <f t="shared" si="6"/>
        <v/>
      </c>
      <c r="BB10" s="11" t="str">
        <f t="shared" si="6"/>
        <v/>
      </c>
      <c r="BC10" s="11" t="str">
        <f t="shared" si="13"/>
        <v/>
      </c>
      <c r="BD10" s="11" t="str">
        <f t="shared" si="7"/>
        <v/>
      </c>
      <c r="BE10" s="11" t="str">
        <f t="shared" si="7"/>
        <v/>
      </c>
      <c r="BF10" s="11" t="str">
        <f t="shared" si="7"/>
        <v/>
      </c>
      <c r="BG10" s="11" t="str">
        <f t="shared" si="7"/>
        <v/>
      </c>
      <c r="BH10" s="11" t="str">
        <f t="shared" si="7"/>
        <v/>
      </c>
      <c r="BI10" s="11" t="str">
        <f t="shared" si="7"/>
        <v/>
      </c>
      <c r="BJ10" s="11" t="str">
        <f t="shared" si="7"/>
        <v/>
      </c>
      <c r="BK10" s="11" t="str">
        <f t="shared" si="7"/>
        <v/>
      </c>
    </row>
    <row r="11" spans="1:63" x14ac:dyDescent="0.2">
      <c r="D11" s="11" t="s">
        <v>57</v>
      </c>
      <c r="E11" s="11">
        <v>2</v>
      </c>
      <c r="F11" s="11" t="s">
        <v>52</v>
      </c>
      <c r="G11" s="14">
        <v>2000</v>
      </c>
      <c r="H11" s="19">
        <f t="shared" si="4"/>
        <v>4000</v>
      </c>
      <c r="I11" s="11">
        <v>0.38</v>
      </c>
      <c r="J11" s="15">
        <f t="shared" si="5"/>
        <v>2480</v>
      </c>
      <c r="L11" s="11" t="s">
        <v>34</v>
      </c>
      <c r="N11" s="14" t="str">
        <f t="shared" si="8"/>
        <v/>
      </c>
      <c r="O11" s="14">
        <f t="shared" si="9"/>
        <v>2480</v>
      </c>
      <c r="P11" s="14" t="str">
        <f t="shared" si="10"/>
        <v/>
      </c>
      <c r="S11" s="11" t="str">
        <f t="shared" si="3"/>
        <v/>
      </c>
      <c r="V11" s="27" t="s">
        <v>133</v>
      </c>
      <c r="W11" s="27">
        <f t="shared" si="11"/>
        <v>4000</v>
      </c>
      <c r="X11" s="11" t="str">
        <f t="shared" si="12"/>
        <v/>
      </c>
      <c r="Y11" s="11" t="str">
        <f t="shared" si="6"/>
        <v/>
      </c>
      <c r="Z11" s="11" t="str">
        <f t="shared" si="6"/>
        <v/>
      </c>
      <c r="AA11" s="11" t="str">
        <f t="shared" si="6"/>
        <v/>
      </c>
      <c r="AB11" s="11" t="str">
        <f t="shared" si="6"/>
        <v/>
      </c>
      <c r="AC11" s="11" t="str">
        <f t="shared" si="6"/>
        <v/>
      </c>
      <c r="AD11" s="11" t="str">
        <f t="shared" si="6"/>
        <v/>
      </c>
      <c r="AE11" s="11" t="str">
        <f t="shared" si="6"/>
        <v/>
      </c>
      <c r="AF11" s="11" t="str">
        <f t="shared" si="6"/>
        <v/>
      </c>
      <c r="AG11" s="11" t="str">
        <f t="shared" si="6"/>
        <v/>
      </c>
      <c r="AH11" s="11" t="str">
        <f t="shared" si="6"/>
        <v/>
      </c>
      <c r="AI11" s="11" t="str">
        <f t="shared" si="6"/>
        <v/>
      </c>
      <c r="AJ11" s="11" t="str">
        <f t="shared" si="6"/>
        <v/>
      </c>
      <c r="AK11" s="11" t="str">
        <f t="shared" si="6"/>
        <v/>
      </c>
      <c r="AL11" s="11" t="str">
        <f t="shared" si="6"/>
        <v/>
      </c>
      <c r="AM11" s="11" t="str">
        <f t="shared" si="6"/>
        <v/>
      </c>
      <c r="AN11" s="11" t="str">
        <f t="shared" si="6"/>
        <v/>
      </c>
      <c r="AO11" s="11" t="str">
        <f t="shared" si="6"/>
        <v/>
      </c>
      <c r="AP11" s="11" t="str">
        <f t="shared" si="6"/>
        <v/>
      </c>
      <c r="AQ11" s="11" t="str">
        <f t="shared" si="6"/>
        <v/>
      </c>
      <c r="AR11" s="11" t="str">
        <f t="shared" si="6"/>
        <v/>
      </c>
      <c r="AS11" s="11" t="str">
        <f t="shared" si="6"/>
        <v/>
      </c>
      <c r="AT11" s="11" t="str">
        <f t="shared" si="6"/>
        <v/>
      </c>
      <c r="AU11" s="11" t="str">
        <f t="shared" si="6"/>
        <v/>
      </c>
      <c r="AV11" s="11" t="str">
        <f t="shared" si="6"/>
        <v/>
      </c>
      <c r="AW11" s="11" t="str">
        <f t="shared" si="6"/>
        <v/>
      </c>
      <c r="AX11" s="11">
        <f t="shared" si="6"/>
        <v>4000</v>
      </c>
      <c r="AZ11" s="11" t="str">
        <f t="shared" si="6"/>
        <v/>
      </c>
      <c r="BA11" s="11" t="str">
        <f t="shared" si="6"/>
        <v/>
      </c>
      <c r="BB11" s="11" t="str">
        <f t="shared" si="6"/>
        <v/>
      </c>
      <c r="BC11" s="11" t="str">
        <f t="shared" si="13"/>
        <v/>
      </c>
      <c r="BD11" s="11" t="str">
        <f t="shared" si="7"/>
        <v/>
      </c>
      <c r="BE11" s="11" t="str">
        <f t="shared" si="7"/>
        <v/>
      </c>
      <c r="BF11" s="11" t="str">
        <f t="shared" si="7"/>
        <v/>
      </c>
      <c r="BG11" s="11" t="str">
        <f t="shared" si="7"/>
        <v/>
      </c>
      <c r="BH11" s="11" t="str">
        <f t="shared" si="7"/>
        <v/>
      </c>
      <c r="BI11" s="11" t="str">
        <f t="shared" si="7"/>
        <v/>
      </c>
      <c r="BJ11" s="11" t="str">
        <f t="shared" si="7"/>
        <v/>
      </c>
      <c r="BK11" s="11" t="str">
        <f t="shared" si="7"/>
        <v/>
      </c>
    </row>
    <row r="12" spans="1:63" x14ac:dyDescent="0.2">
      <c r="D12" s="16" t="s">
        <v>84</v>
      </c>
      <c r="E12" s="16">
        <v>1</v>
      </c>
      <c r="F12" s="16" t="s">
        <v>52</v>
      </c>
      <c r="G12" s="14">
        <v>5000</v>
      </c>
      <c r="H12" s="19">
        <f t="shared" si="4"/>
        <v>5000</v>
      </c>
      <c r="J12" s="15">
        <f t="shared" si="5"/>
        <v>5000</v>
      </c>
      <c r="K12" s="16" t="s">
        <v>34</v>
      </c>
      <c r="N12" s="14">
        <f t="shared" ref="N12" si="14">IF(K12="ja",$J12,"")</f>
        <v>5000</v>
      </c>
      <c r="O12" s="14" t="str">
        <f t="shared" ref="O12" si="15">IF(L12="ja",$J12,"")</f>
        <v/>
      </c>
      <c r="P12" s="14" t="str">
        <f t="shared" ref="P12" si="16">IF(M12="ja",$J12,"")</f>
        <v/>
      </c>
      <c r="S12" s="11" t="str">
        <f t="shared" si="3"/>
        <v/>
      </c>
      <c r="V12" s="27" t="s">
        <v>131</v>
      </c>
      <c r="W12" s="27">
        <f t="shared" si="11"/>
        <v>5000</v>
      </c>
      <c r="X12" s="11" t="str">
        <f t="shared" si="12"/>
        <v/>
      </c>
      <c r="Y12" s="11" t="str">
        <f t="shared" si="6"/>
        <v/>
      </c>
      <c r="Z12" s="11" t="str">
        <f t="shared" si="6"/>
        <v/>
      </c>
      <c r="AA12" s="11" t="str">
        <f t="shared" si="6"/>
        <v/>
      </c>
      <c r="AB12" s="11" t="str">
        <f t="shared" si="6"/>
        <v/>
      </c>
      <c r="AC12" s="11" t="str">
        <f t="shared" si="6"/>
        <v/>
      </c>
      <c r="AD12" s="11" t="str">
        <f t="shared" si="6"/>
        <v/>
      </c>
      <c r="AE12" s="11" t="str">
        <f t="shared" si="6"/>
        <v/>
      </c>
      <c r="AF12" s="11" t="str">
        <f t="shared" si="6"/>
        <v/>
      </c>
      <c r="AG12" s="11" t="str">
        <f t="shared" si="6"/>
        <v/>
      </c>
      <c r="AH12" s="11" t="str">
        <f t="shared" si="6"/>
        <v/>
      </c>
      <c r="AI12" s="11" t="str">
        <f t="shared" si="6"/>
        <v/>
      </c>
      <c r="AJ12" s="11" t="str">
        <f t="shared" si="6"/>
        <v/>
      </c>
      <c r="AK12" s="11">
        <f t="shared" si="6"/>
        <v>5000</v>
      </c>
      <c r="AL12" s="11" t="str">
        <f t="shared" si="6"/>
        <v/>
      </c>
      <c r="AM12" s="11" t="str">
        <f t="shared" si="6"/>
        <v/>
      </c>
      <c r="AN12" s="11" t="str">
        <f t="shared" ref="Y12:BB20" si="17">IF($V12=AN$2,$H12,"")</f>
        <v/>
      </c>
      <c r="AO12" s="11" t="str">
        <f t="shared" si="17"/>
        <v/>
      </c>
      <c r="AP12" s="11" t="str">
        <f t="shared" si="17"/>
        <v/>
      </c>
      <c r="AQ12" s="11" t="str">
        <f t="shared" si="17"/>
        <v/>
      </c>
      <c r="AR12" s="11" t="str">
        <f t="shared" si="17"/>
        <v/>
      </c>
      <c r="AS12" s="11" t="str">
        <f t="shared" si="17"/>
        <v/>
      </c>
      <c r="AT12" s="11" t="str">
        <f t="shared" si="17"/>
        <v/>
      </c>
      <c r="AU12" s="11" t="str">
        <f t="shared" si="17"/>
        <v/>
      </c>
      <c r="AV12" s="11" t="str">
        <f t="shared" si="17"/>
        <v/>
      </c>
      <c r="AW12" s="11" t="str">
        <f t="shared" si="17"/>
        <v/>
      </c>
      <c r="AX12" s="11" t="str">
        <f t="shared" si="17"/>
        <v/>
      </c>
      <c r="AZ12" s="11" t="str">
        <f t="shared" si="17"/>
        <v/>
      </c>
      <c r="BA12" s="11" t="str">
        <f t="shared" si="17"/>
        <v/>
      </c>
      <c r="BB12" s="11" t="str">
        <f t="shared" si="17"/>
        <v/>
      </c>
      <c r="BC12" s="11" t="str">
        <f t="shared" si="13"/>
        <v/>
      </c>
      <c r="BD12" s="11" t="str">
        <f t="shared" si="7"/>
        <v/>
      </c>
      <c r="BE12" s="11" t="str">
        <f t="shared" si="7"/>
        <v/>
      </c>
      <c r="BF12" s="11" t="str">
        <f t="shared" si="7"/>
        <v/>
      </c>
      <c r="BG12" s="11" t="str">
        <f t="shared" si="7"/>
        <v/>
      </c>
      <c r="BH12" s="11" t="str">
        <f t="shared" si="7"/>
        <v/>
      </c>
      <c r="BI12" s="11" t="str">
        <f t="shared" si="7"/>
        <v/>
      </c>
      <c r="BJ12" s="11" t="str">
        <f t="shared" si="7"/>
        <v/>
      </c>
      <c r="BK12" s="11" t="str">
        <f t="shared" si="7"/>
        <v/>
      </c>
    </row>
    <row r="13" spans="1:63" x14ac:dyDescent="0.2">
      <c r="D13" s="11" t="s">
        <v>8</v>
      </c>
      <c r="E13" s="11">
        <v>1</v>
      </c>
      <c r="F13" s="11" t="s">
        <v>52</v>
      </c>
      <c r="G13" s="14">
        <v>2000</v>
      </c>
      <c r="H13" s="19">
        <f t="shared" si="4"/>
        <v>2000</v>
      </c>
      <c r="J13" s="15">
        <f t="shared" si="5"/>
        <v>2000</v>
      </c>
      <c r="L13" s="11" t="s">
        <v>34</v>
      </c>
      <c r="N13" s="14" t="str">
        <f t="shared" si="8"/>
        <v/>
      </c>
      <c r="O13" s="14">
        <f t="shared" si="9"/>
        <v>2000</v>
      </c>
      <c r="P13" s="14" t="str">
        <f t="shared" si="10"/>
        <v/>
      </c>
      <c r="S13" s="11" t="str">
        <f t="shared" si="3"/>
        <v/>
      </c>
      <c r="V13" s="27" t="s">
        <v>134</v>
      </c>
      <c r="W13" s="27">
        <f t="shared" si="11"/>
        <v>2000</v>
      </c>
      <c r="X13" s="11" t="str">
        <f t="shared" si="12"/>
        <v/>
      </c>
      <c r="Y13" s="11" t="str">
        <f t="shared" si="17"/>
        <v/>
      </c>
      <c r="Z13" s="11" t="str">
        <f t="shared" si="17"/>
        <v/>
      </c>
      <c r="AA13" s="11" t="str">
        <f t="shared" si="17"/>
        <v/>
      </c>
      <c r="AB13" s="11" t="str">
        <f t="shared" si="17"/>
        <v/>
      </c>
      <c r="AC13" s="11" t="str">
        <f t="shared" si="17"/>
        <v/>
      </c>
      <c r="AD13" s="11">
        <f t="shared" si="17"/>
        <v>2000</v>
      </c>
      <c r="AE13" s="11" t="str">
        <f t="shared" si="17"/>
        <v/>
      </c>
      <c r="AF13" s="11" t="str">
        <f t="shared" si="17"/>
        <v/>
      </c>
      <c r="AG13" s="11" t="str">
        <f t="shared" si="17"/>
        <v/>
      </c>
      <c r="AH13" s="11" t="str">
        <f t="shared" si="17"/>
        <v/>
      </c>
      <c r="AI13" s="11" t="str">
        <f t="shared" si="17"/>
        <v/>
      </c>
      <c r="AJ13" s="11" t="str">
        <f t="shared" si="17"/>
        <v/>
      </c>
      <c r="AK13" s="11" t="str">
        <f t="shared" si="17"/>
        <v/>
      </c>
      <c r="AL13" s="11" t="str">
        <f t="shared" si="17"/>
        <v/>
      </c>
      <c r="AM13" s="11" t="str">
        <f t="shared" si="17"/>
        <v/>
      </c>
      <c r="AN13" s="11" t="str">
        <f t="shared" si="17"/>
        <v/>
      </c>
      <c r="AO13" s="11" t="str">
        <f t="shared" si="17"/>
        <v/>
      </c>
      <c r="AP13" s="11" t="str">
        <f t="shared" si="17"/>
        <v/>
      </c>
      <c r="AQ13" s="11" t="str">
        <f t="shared" si="17"/>
        <v/>
      </c>
      <c r="AR13" s="11" t="str">
        <f t="shared" si="17"/>
        <v/>
      </c>
      <c r="AS13" s="11" t="str">
        <f t="shared" si="17"/>
        <v/>
      </c>
      <c r="AT13" s="11" t="str">
        <f t="shared" si="17"/>
        <v/>
      </c>
      <c r="AU13" s="11" t="str">
        <f t="shared" si="17"/>
        <v/>
      </c>
      <c r="AV13" s="11" t="str">
        <f t="shared" si="17"/>
        <v/>
      </c>
      <c r="AW13" s="11" t="str">
        <f t="shared" si="17"/>
        <v/>
      </c>
      <c r="AX13" s="11" t="str">
        <f t="shared" si="17"/>
        <v/>
      </c>
      <c r="AZ13" s="11" t="str">
        <f t="shared" si="17"/>
        <v/>
      </c>
      <c r="BA13" s="11" t="str">
        <f t="shared" si="17"/>
        <v/>
      </c>
      <c r="BB13" s="11" t="str">
        <f t="shared" si="17"/>
        <v/>
      </c>
      <c r="BC13" s="11" t="str">
        <f t="shared" si="13"/>
        <v/>
      </c>
      <c r="BD13" s="11" t="str">
        <f t="shared" si="7"/>
        <v/>
      </c>
      <c r="BE13" s="11" t="str">
        <f t="shared" si="7"/>
        <v/>
      </c>
      <c r="BF13" s="11" t="str">
        <f t="shared" si="7"/>
        <v/>
      </c>
      <c r="BG13" s="11" t="str">
        <f t="shared" si="7"/>
        <v/>
      </c>
      <c r="BH13" s="11" t="str">
        <f t="shared" si="7"/>
        <v/>
      </c>
      <c r="BI13" s="11" t="str">
        <f t="shared" si="7"/>
        <v/>
      </c>
      <c r="BJ13" s="11" t="str">
        <f t="shared" si="7"/>
        <v/>
      </c>
      <c r="BK13" s="11" t="str">
        <f t="shared" si="7"/>
        <v/>
      </c>
    </row>
    <row r="14" spans="1:63" x14ac:dyDescent="0.2">
      <c r="D14" s="11" t="s">
        <v>7</v>
      </c>
      <c r="E14" s="16">
        <v>1</v>
      </c>
      <c r="F14" s="11" t="s">
        <v>52</v>
      </c>
      <c r="G14" s="14">
        <v>4000</v>
      </c>
      <c r="H14" s="19">
        <f t="shared" si="4"/>
        <v>4000</v>
      </c>
      <c r="J14" s="15">
        <f t="shared" si="5"/>
        <v>4000</v>
      </c>
      <c r="L14" s="11" t="s">
        <v>34</v>
      </c>
      <c r="N14" s="14" t="str">
        <f t="shared" si="8"/>
        <v/>
      </c>
      <c r="O14" s="14">
        <f t="shared" si="9"/>
        <v>4000</v>
      </c>
      <c r="P14" s="14" t="str">
        <f t="shared" si="10"/>
        <v/>
      </c>
      <c r="S14" s="11" t="str">
        <f t="shared" si="3"/>
        <v/>
      </c>
      <c r="V14" s="27" t="s">
        <v>132</v>
      </c>
      <c r="W14" s="27">
        <f t="shared" si="11"/>
        <v>4000</v>
      </c>
      <c r="X14" s="11" t="str">
        <f t="shared" si="12"/>
        <v/>
      </c>
      <c r="Y14" s="11" t="str">
        <f t="shared" si="17"/>
        <v/>
      </c>
      <c r="Z14" s="11" t="str">
        <f t="shared" si="17"/>
        <v/>
      </c>
      <c r="AA14" s="11" t="str">
        <f t="shared" si="17"/>
        <v/>
      </c>
      <c r="AB14" s="11" t="str">
        <f t="shared" si="17"/>
        <v/>
      </c>
      <c r="AC14" s="11" t="str">
        <f t="shared" si="17"/>
        <v/>
      </c>
      <c r="AD14" s="11" t="str">
        <f t="shared" si="17"/>
        <v/>
      </c>
      <c r="AE14" s="11" t="str">
        <f t="shared" si="17"/>
        <v/>
      </c>
      <c r="AF14" s="11">
        <f t="shared" si="17"/>
        <v>4000</v>
      </c>
      <c r="AG14" s="11" t="str">
        <f t="shared" si="17"/>
        <v/>
      </c>
      <c r="AH14" s="11" t="str">
        <f t="shared" si="17"/>
        <v/>
      </c>
      <c r="AI14" s="11" t="str">
        <f t="shared" si="17"/>
        <v/>
      </c>
      <c r="AJ14" s="11" t="str">
        <f t="shared" si="17"/>
        <v/>
      </c>
      <c r="AK14" s="11" t="str">
        <f t="shared" si="17"/>
        <v/>
      </c>
      <c r="AL14" s="11" t="str">
        <f t="shared" si="17"/>
        <v/>
      </c>
      <c r="AM14" s="11" t="str">
        <f t="shared" si="17"/>
        <v/>
      </c>
      <c r="AN14" s="11" t="str">
        <f t="shared" si="17"/>
        <v/>
      </c>
      <c r="AO14" s="11" t="str">
        <f t="shared" si="17"/>
        <v/>
      </c>
      <c r="AP14" s="11" t="str">
        <f t="shared" si="17"/>
        <v/>
      </c>
      <c r="AQ14" s="11" t="str">
        <f t="shared" si="17"/>
        <v/>
      </c>
      <c r="AR14" s="11" t="str">
        <f t="shared" si="17"/>
        <v/>
      </c>
      <c r="AS14" s="11" t="str">
        <f t="shared" si="17"/>
        <v/>
      </c>
      <c r="AT14" s="11" t="str">
        <f t="shared" si="17"/>
        <v/>
      </c>
      <c r="AU14" s="11" t="str">
        <f t="shared" si="17"/>
        <v/>
      </c>
      <c r="AV14" s="11" t="str">
        <f t="shared" si="17"/>
        <v/>
      </c>
      <c r="AW14" s="11" t="str">
        <f t="shared" si="17"/>
        <v/>
      </c>
      <c r="AX14" s="11" t="str">
        <f t="shared" si="17"/>
        <v/>
      </c>
      <c r="AZ14" s="11" t="str">
        <f t="shared" si="17"/>
        <v/>
      </c>
      <c r="BA14" s="11" t="str">
        <f t="shared" si="17"/>
        <v/>
      </c>
      <c r="BB14" s="11" t="str">
        <f t="shared" si="17"/>
        <v/>
      </c>
      <c r="BC14" s="11" t="str">
        <f t="shared" si="13"/>
        <v/>
      </c>
      <c r="BD14" s="11" t="str">
        <f t="shared" si="7"/>
        <v/>
      </c>
      <c r="BE14" s="11" t="str">
        <f t="shared" si="7"/>
        <v/>
      </c>
      <c r="BF14" s="11" t="str">
        <f t="shared" si="7"/>
        <v/>
      </c>
      <c r="BG14" s="11" t="str">
        <f t="shared" si="7"/>
        <v/>
      </c>
      <c r="BH14" s="11" t="str">
        <f t="shared" si="7"/>
        <v/>
      </c>
      <c r="BI14" s="11" t="str">
        <f t="shared" si="7"/>
        <v/>
      </c>
      <c r="BJ14" s="11" t="str">
        <f t="shared" si="7"/>
        <v/>
      </c>
      <c r="BK14" s="11" t="str">
        <f t="shared" si="7"/>
        <v/>
      </c>
    </row>
    <row r="15" spans="1:63" x14ac:dyDescent="0.2">
      <c r="C15" s="11" t="s">
        <v>45</v>
      </c>
      <c r="D15" s="11" t="s">
        <v>54</v>
      </c>
      <c r="E15" s="17">
        <f>E19*0.2</f>
        <v>40</v>
      </c>
      <c r="F15" s="11" t="s">
        <v>50</v>
      </c>
      <c r="G15" s="14">
        <v>20</v>
      </c>
      <c r="H15" s="19">
        <f t="shared" si="4"/>
        <v>800</v>
      </c>
      <c r="I15" s="11">
        <v>0.38</v>
      </c>
      <c r="J15" s="15">
        <f t="shared" si="5"/>
        <v>496</v>
      </c>
      <c r="L15" s="11" t="s">
        <v>34</v>
      </c>
      <c r="N15" s="14" t="str">
        <f t="shared" si="8"/>
        <v/>
      </c>
      <c r="O15" s="14">
        <f t="shared" si="9"/>
        <v>496</v>
      </c>
      <c r="P15" s="14" t="str">
        <f t="shared" si="10"/>
        <v/>
      </c>
      <c r="S15" s="11" t="str">
        <f t="shared" si="3"/>
        <v/>
      </c>
      <c r="V15" s="27" t="s">
        <v>135</v>
      </c>
      <c r="W15" s="27">
        <f t="shared" si="11"/>
        <v>800</v>
      </c>
      <c r="X15" s="11" t="str">
        <f t="shared" si="12"/>
        <v/>
      </c>
      <c r="Y15" s="11" t="str">
        <f t="shared" si="17"/>
        <v/>
      </c>
      <c r="Z15" s="11" t="str">
        <f t="shared" si="17"/>
        <v/>
      </c>
      <c r="AA15" s="11" t="str">
        <f t="shared" si="17"/>
        <v/>
      </c>
      <c r="AB15" s="11" t="str">
        <f t="shared" si="17"/>
        <v/>
      </c>
      <c r="AC15" s="11" t="str">
        <f t="shared" si="17"/>
        <v/>
      </c>
      <c r="AD15" s="11" t="str">
        <f t="shared" si="17"/>
        <v/>
      </c>
      <c r="AE15" s="11" t="str">
        <f t="shared" si="17"/>
        <v/>
      </c>
      <c r="AF15" s="11" t="str">
        <f t="shared" si="17"/>
        <v/>
      </c>
      <c r="AG15" s="11" t="str">
        <f t="shared" si="17"/>
        <v/>
      </c>
      <c r="AH15" s="11" t="str">
        <f t="shared" si="17"/>
        <v/>
      </c>
      <c r="AI15" s="11" t="str">
        <f t="shared" si="17"/>
        <v/>
      </c>
      <c r="AJ15" s="11" t="str">
        <f t="shared" si="17"/>
        <v/>
      </c>
      <c r="AK15" s="11" t="str">
        <f t="shared" si="17"/>
        <v/>
      </c>
      <c r="AL15" s="11" t="str">
        <f t="shared" si="17"/>
        <v/>
      </c>
      <c r="AM15" s="11" t="str">
        <f t="shared" si="17"/>
        <v/>
      </c>
      <c r="AN15" s="11" t="str">
        <f t="shared" si="17"/>
        <v/>
      </c>
      <c r="AO15" s="11" t="str">
        <f t="shared" si="17"/>
        <v/>
      </c>
      <c r="AP15" s="11" t="str">
        <f t="shared" si="17"/>
        <v/>
      </c>
      <c r="AQ15" s="11" t="str">
        <f t="shared" si="17"/>
        <v/>
      </c>
      <c r="AR15" s="11" t="str">
        <f t="shared" si="17"/>
        <v/>
      </c>
      <c r="AS15" s="11" t="str">
        <f t="shared" si="17"/>
        <v/>
      </c>
      <c r="AT15" s="11" t="str">
        <f t="shared" si="17"/>
        <v/>
      </c>
      <c r="AU15" s="11" t="str">
        <f t="shared" si="17"/>
        <v/>
      </c>
      <c r="AV15" s="11" t="str">
        <f t="shared" si="17"/>
        <v/>
      </c>
      <c r="AW15" s="11" t="str">
        <f t="shared" si="17"/>
        <v/>
      </c>
      <c r="AX15" s="11" t="str">
        <f t="shared" si="17"/>
        <v/>
      </c>
      <c r="AZ15" s="11" t="str">
        <f t="shared" si="17"/>
        <v/>
      </c>
      <c r="BA15" s="11">
        <f t="shared" si="17"/>
        <v>800</v>
      </c>
      <c r="BB15" s="11" t="str">
        <f t="shared" si="17"/>
        <v/>
      </c>
      <c r="BC15" s="11" t="str">
        <f t="shared" si="13"/>
        <v/>
      </c>
      <c r="BD15" s="11" t="str">
        <f t="shared" si="7"/>
        <v/>
      </c>
      <c r="BE15" s="11" t="str">
        <f t="shared" si="7"/>
        <v/>
      </c>
      <c r="BF15" s="11" t="str">
        <f t="shared" si="7"/>
        <v/>
      </c>
      <c r="BG15" s="11" t="str">
        <f t="shared" si="7"/>
        <v/>
      </c>
      <c r="BH15" s="11" t="str">
        <f t="shared" si="7"/>
        <v/>
      </c>
      <c r="BI15" s="11" t="str">
        <f t="shared" si="7"/>
        <v/>
      </c>
      <c r="BJ15" s="11" t="str">
        <f t="shared" si="7"/>
        <v/>
      </c>
      <c r="BK15" s="11" t="str">
        <f t="shared" si="7"/>
        <v/>
      </c>
    </row>
    <row r="16" spans="1:63" x14ac:dyDescent="0.2">
      <c r="D16" s="11" t="s">
        <v>17</v>
      </c>
      <c r="E16" s="13">
        <v>85</v>
      </c>
      <c r="F16" s="11" t="s">
        <v>50</v>
      </c>
      <c r="G16" s="14">
        <v>30</v>
      </c>
      <c r="H16" s="19">
        <f t="shared" si="4"/>
        <v>2550</v>
      </c>
      <c r="J16" s="15">
        <f t="shared" si="5"/>
        <v>2550</v>
      </c>
      <c r="K16" s="11" t="s">
        <v>34</v>
      </c>
      <c r="N16" s="14">
        <f t="shared" si="8"/>
        <v>2550</v>
      </c>
      <c r="O16" s="14" t="str">
        <f t="shared" si="9"/>
        <v/>
      </c>
      <c r="P16" s="14" t="str">
        <f t="shared" si="10"/>
        <v/>
      </c>
      <c r="S16" s="11" t="str">
        <f t="shared" si="3"/>
        <v/>
      </c>
      <c r="V16" s="27" t="s">
        <v>140</v>
      </c>
      <c r="W16" s="27">
        <f t="shared" si="11"/>
        <v>2550</v>
      </c>
      <c r="X16" s="11" t="str">
        <f t="shared" si="12"/>
        <v/>
      </c>
      <c r="Y16" s="11" t="str">
        <f t="shared" si="17"/>
        <v/>
      </c>
      <c r="Z16" s="11" t="str">
        <f t="shared" si="17"/>
        <v/>
      </c>
      <c r="AA16" s="11" t="str">
        <f t="shared" si="17"/>
        <v/>
      </c>
      <c r="AB16" s="11" t="str">
        <f t="shared" si="17"/>
        <v/>
      </c>
      <c r="AC16" s="11" t="str">
        <f t="shared" si="17"/>
        <v/>
      </c>
      <c r="AD16" s="11" t="str">
        <f t="shared" si="17"/>
        <v/>
      </c>
      <c r="AE16" s="11" t="str">
        <f t="shared" si="17"/>
        <v/>
      </c>
      <c r="AF16" s="11" t="str">
        <f t="shared" si="17"/>
        <v/>
      </c>
      <c r="AG16" s="11" t="str">
        <f t="shared" si="17"/>
        <v/>
      </c>
      <c r="AH16" s="11" t="str">
        <f t="shared" si="17"/>
        <v/>
      </c>
      <c r="AI16" s="11" t="str">
        <f t="shared" si="17"/>
        <v/>
      </c>
      <c r="AJ16" s="11" t="str">
        <f t="shared" si="17"/>
        <v/>
      </c>
      <c r="AK16" s="11" t="str">
        <f t="shared" si="17"/>
        <v/>
      </c>
      <c r="AL16" s="11" t="str">
        <f t="shared" si="17"/>
        <v/>
      </c>
      <c r="AM16" s="11" t="str">
        <f t="shared" si="17"/>
        <v/>
      </c>
      <c r="AN16" s="11" t="str">
        <f t="shared" si="17"/>
        <v/>
      </c>
      <c r="AO16" s="11" t="str">
        <f t="shared" si="17"/>
        <v/>
      </c>
      <c r="AP16" s="11" t="str">
        <f t="shared" si="17"/>
        <v/>
      </c>
      <c r="AQ16" s="11" t="str">
        <f t="shared" si="17"/>
        <v/>
      </c>
      <c r="AR16" s="11" t="str">
        <f t="shared" si="17"/>
        <v/>
      </c>
      <c r="AS16" s="11" t="str">
        <f t="shared" si="17"/>
        <v/>
      </c>
      <c r="AT16" s="11" t="str">
        <f t="shared" si="17"/>
        <v/>
      </c>
      <c r="AU16" s="11" t="str">
        <f t="shared" si="17"/>
        <v/>
      </c>
      <c r="AV16" s="11" t="str">
        <f t="shared" si="17"/>
        <v/>
      </c>
      <c r="AW16" s="11" t="str">
        <f t="shared" si="17"/>
        <v/>
      </c>
      <c r="AX16" s="11" t="str">
        <f t="shared" si="17"/>
        <v/>
      </c>
      <c r="AZ16" s="11" t="str">
        <f t="shared" si="17"/>
        <v/>
      </c>
      <c r="BA16" s="11" t="str">
        <f t="shared" si="17"/>
        <v/>
      </c>
      <c r="BB16" s="11" t="str">
        <f t="shared" si="17"/>
        <v/>
      </c>
      <c r="BC16" s="11" t="str">
        <f t="shared" si="13"/>
        <v/>
      </c>
      <c r="BD16" s="11">
        <f t="shared" si="7"/>
        <v>2550</v>
      </c>
      <c r="BE16" s="11" t="str">
        <f t="shared" si="7"/>
        <v/>
      </c>
      <c r="BF16" s="11" t="str">
        <f t="shared" si="7"/>
        <v/>
      </c>
      <c r="BG16" s="11" t="str">
        <f t="shared" si="7"/>
        <v/>
      </c>
      <c r="BH16" s="11" t="str">
        <f t="shared" si="7"/>
        <v/>
      </c>
      <c r="BI16" s="11" t="str">
        <f t="shared" si="7"/>
        <v/>
      </c>
      <c r="BJ16" s="11" t="str">
        <f t="shared" si="7"/>
        <v/>
      </c>
      <c r="BK16" s="11" t="str">
        <f t="shared" si="7"/>
        <v/>
      </c>
    </row>
    <row r="17" spans="3:63" x14ac:dyDescent="0.2">
      <c r="D17" s="11" t="s">
        <v>56</v>
      </c>
      <c r="E17" s="13">
        <f>Sheet3!B6</f>
        <v>2</v>
      </c>
      <c r="F17" s="11" t="s">
        <v>52</v>
      </c>
      <c r="G17" s="14">
        <v>150</v>
      </c>
      <c r="H17" s="19">
        <f t="shared" si="4"/>
        <v>300</v>
      </c>
      <c r="J17" s="15">
        <f t="shared" si="5"/>
        <v>300</v>
      </c>
      <c r="L17" s="11" t="s">
        <v>34</v>
      </c>
      <c r="N17" s="14" t="str">
        <f t="shared" si="8"/>
        <v/>
      </c>
      <c r="O17" s="14">
        <f t="shared" si="9"/>
        <v>300</v>
      </c>
      <c r="P17" s="14" t="str">
        <f t="shared" si="10"/>
        <v/>
      </c>
      <c r="S17" s="11" t="str">
        <f t="shared" si="3"/>
        <v/>
      </c>
      <c r="V17" s="27" t="s">
        <v>136</v>
      </c>
      <c r="W17" s="27">
        <f t="shared" si="11"/>
        <v>300</v>
      </c>
      <c r="X17" s="11" t="str">
        <f t="shared" si="12"/>
        <v/>
      </c>
      <c r="Y17" s="11" t="str">
        <f t="shared" si="17"/>
        <v/>
      </c>
      <c r="Z17" s="11" t="str">
        <f t="shared" si="17"/>
        <v/>
      </c>
      <c r="AA17" s="11" t="str">
        <f t="shared" si="17"/>
        <v/>
      </c>
      <c r="AB17" s="11" t="str">
        <f t="shared" si="17"/>
        <v/>
      </c>
      <c r="AC17" s="11" t="str">
        <f t="shared" si="17"/>
        <v/>
      </c>
      <c r="AD17" s="11" t="str">
        <f t="shared" si="17"/>
        <v/>
      </c>
      <c r="AE17" s="11" t="str">
        <f t="shared" si="17"/>
        <v/>
      </c>
      <c r="AF17" s="11" t="str">
        <f t="shared" si="17"/>
        <v/>
      </c>
      <c r="AG17" s="11" t="str">
        <f t="shared" si="17"/>
        <v/>
      </c>
      <c r="AH17" s="11" t="str">
        <f t="shared" si="17"/>
        <v/>
      </c>
      <c r="AI17" s="11" t="str">
        <f t="shared" si="17"/>
        <v/>
      </c>
      <c r="AJ17" s="11" t="str">
        <f t="shared" si="17"/>
        <v/>
      </c>
      <c r="AK17" s="11" t="str">
        <f t="shared" si="17"/>
        <v/>
      </c>
      <c r="AL17" s="11">
        <f t="shared" si="17"/>
        <v>300</v>
      </c>
      <c r="AM17" s="11" t="str">
        <f t="shared" si="17"/>
        <v/>
      </c>
      <c r="AN17" s="11" t="str">
        <f t="shared" si="17"/>
        <v/>
      </c>
      <c r="AO17" s="11" t="str">
        <f t="shared" si="17"/>
        <v/>
      </c>
      <c r="AP17" s="11" t="str">
        <f t="shared" si="17"/>
        <v/>
      </c>
      <c r="AQ17" s="11" t="str">
        <f t="shared" si="17"/>
        <v/>
      </c>
      <c r="AR17" s="11" t="str">
        <f t="shared" si="17"/>
        <v/>
      </c>
      <c r="AS17" s="11" t="str">
        <f t="shared" si="17"/>
        <v/>
      </c>
      <c r="AT17" s="11" t="str">
        <f t="shared" si="17"/>
        <v/>
      </c>
      <c r="AU17" s="11" t="str">
        <f t="shared" si="17"/>
        <v/>
      </c>
      <c r="AV17" s="11" t="str">
        <f t="shared" si="17"/>
        <v/>
      </c>
      <c r="AW17" s="11" t="str">
        <f t="shared" si="17"/>
        <v/>
      </c>
      <c r="AX17" s="11" t="str">
        <f t="shared" si="17"/>
        <v/>
      </c>
      <c r="AZ17" s="11" t="str">
        <f t="shared" si="17"/>
        <v/>
      </c>
      <c r="BA17" s="11" t="str">
        <f t="shared" si="17"/>
        <v/>
      </c>
      <c r="BB17" s="11" t="str">
        <f t="shared" si="17"/>
        <v/>
      </c>
      <c r="BC17" s="11" t="str">
        <f t="shared" si="13"/>
        <v/>
      </c>
      <c r="BD17" s="11" t="str">
        <f t="shared" si="7"/>
        <v/>
      </c>
      <c r="BE17" s="11" t="str">
        <f t="shared" si="7"/>
        <v/>
      </c>
      <c r="BF17" s="11" t="str">
        <f t="shared" si="7"/>
        <v/>
      </c>
      <c r="BG17" s="11" t="str">
        <f t="shared" si="7"/>
        <v/>
      </c>
      <c r="BH17" s="11" t="str">
        <f t="shared" si="7"/>
        <v/>
      </c>
      <c r="BI17" s="11" t="str">
        <f t="shared" si="7"/>
        <v/>
      </c>
      <c r="BJ17" s="11" t="str">
        <f t="shared" si="7"/>
        <v/>
      </c>
      <c r="BK17" s="11" t="str">
        <f t="shared" si="7"/>
        <v/>
      </c>
    </row>
    <row r="18" spans="3:63" x14ac:dyDescent="0.2">
      <c r="D18" s="11" t="s">
        <v>55</v>
      </c>
      <c r="E18" s="13">
        <v>7</v>
      </c>
      <c r="F18" s="11" t="s">
        <v>52</v>
      </c>
      <c r="G18" s="14">
        <v>750</v>
      </c>
      <c r="H18" s="19">
        <f t="shared" si="4"/>
        <v>5250</v>
      </c>
      <c r="J18" s="15">
        <f t="shared" si="5"/>
        <v>5250</v>
      </c>
      <c r="L18" s="11" t="s">
        <v>34</v>
      </c>
      <c r="N18" s="14" t="str">
        <f t="shared" si="8"/>
        <v/>
      </c>
      <c r="O18" s="14">
        <f t="shared" si="9"/>
        <v>5250</v>
      </c>
      <c r="P18" s="14" t="str">
        <f t="shared" si="10"/>
        <v/>
      </c>
      <c r="S18" s="11" t="str">
        <f t="shared" si="3"/>
        <v/>
      </c>
      <c r="V18" s="27" t="s">
        <v>139</v>
      </c>
      <c r="W18" s="27">
        <f t="shared" si="11"/>
        <v>5250</v>
      </c>
      <c r="X18" s="11" t="str">
        <f t="shared" si="12"/>
        <v/>
      </c>
      <c r="Y18" s="11" t="str">
        <f t="shared" si="17"/>
        <v/>
      </c>
      <c r="Z18" s="11" t="str">
        <f t="shared" si="17"/>
        <v/>
      </c>
      <c r="AA18" s="11" t="str">
        <f t="shared" si="17"/>
        <v/>
      </c>
      <c r="AB18" s="11" t="str">
        <f t="shared" si="17"/>
        <v/>
      </c>
      <c r="AC18" s="11" t="str">
        <f t="shared" si="17"/>
        <v/>
      </c>
      <c r="AD18" s="11" t="str">
        <f t="shared" si="17"/>
        <v/>
      </c>
      <c r="AE18" s="11" t="str">
        <f t="shared" si="17"/>
        <v/>
      </c>
      <c r="AF18" s="11" t="str">
        <f t="shared" si="17"/>
        <v/>
      </c>
      <c r="AG18" s="11" t="str">
        <f t="shared" si="17"/>
        <v/>
      </c>
      <c r="AH18" s="11" t="str">
        <f t="shared" si="17"/>
        <v/>
      </c>
      <c r="AI18" s="11" t="str">
        <f t="shared" si="17"/>
        <v/>
      </c>
      <c r="AJ18" s="11" t="str">
        <f t="shared" si="17"/>
        <v/>
      </c>
      <c r="AK18" s="11" t="str">
        <f t="shared" si="17"/>
        <v/>
      </c>
      <c r="AL18" s="11" t="str">
        <f t="shared" si="17"/>
        <v/>
      </c>
      <c r="AM18" s="11" t="str">
        <f t="shared" si="17"/>
        <v/>
      </c>
      <c r="AN18" s="11" t="str">
        <f t="shared" si="17"/>
        <v/>
      </c>
      <c r="AO18" s="11" t="str">
        <f t="shared" si="17"/>
        <v/>
      </c>
      <c r="AP18" s="11" t="str">
        <f t="shared" si="17"/>
        <v/>
      </c>
      <c r="AQ18" s="11" t="str">
        <f t="shared" si="17"/>
        <v/>
      </c>
      <c r="AR18" s="11" t="str">
        <f t="shared" si="17"/>
        <v/>
      </c>
      <c r="AS18" s="11" t="str">
        <f t="shared" si="17"/>
        <v/>
      </c>
      <c r="AT18" s="11" t="str">
        <f t="shared" si="17"/>
        <v/>
      </c>
      <c r="AU18" s="11" t="str">
        <f t="shared" si="17"/>
        <v/>
      </c>
      <c r="AV18" s="11" t="str">
        <f t="shared" si="17"/>
        <v/>
      </c>
      <c r="AW18" s="11" t="str">
        <f t="shared" si="17"/>
        <v/>
      </c>
      <c r="AX18" s="11" t="str">
        <f t="shared" si="17"/>
        <v/>
      </c>
      <c r="AZ18" s="11" t="str">
        <f t="shared" si="17"/>
        <v/>
      </c>
      <c r="BA18" s="11" t="str">
        <f t="shared" si="17"/>
        <v/>
      </c>
      <c r="BB18" s="11" t="str">
        <f t="shared" si="17"/>
        <v/>
      </c>
      <c r="BC18" s="11" t="str">
        <f t="shared" si="13"/>
        <v/>
      </c>
      <c r="BD18" s="11" t="str">
        <f t="shared" si="7"/>
        <v/>
      </c>
      <c r="BE18" s="11">
        <f t="shared" si="7"/>
        <v>5250</v>
      </c>
      <c r="BF18" s="11" t="str">
        <f t="shared" si="7"/>
        <v/>
      </c>
      <c r="BG18" s="11" t="str">
        <f t="shared" si="7"/>
        <v/>
      </c>
      <c r="BH18" s="11" t="str">
        <f t="shared" si="7"/>
        <v/>
      </c>
      <c r="BI18" s="11" t="str">
        <f t="shared" si="7"/>
        <v/>
      </c>
      <c r="BJ18" s="11" t="str">
        <f t="shared" si="7"/>
        <v/>
      </c>
      <c r="BK18" s="11" t="str">
        <f t="shared" si="7"/>
        <v/>
      </c>
    </row>
    <row r="19" spans="3:63" x14ac:dyDescent="0.2">
      <c r="C19" s="11" t="s">
        <v>46</v>
      </c>
      <c r="D19" s="11" t="s">
        <v>60</v>
      </c>
      <c r="E19" s="13">
        <v>200</v>
      </c>
      <c r="F19" s="11" t="s">
        <v>50</v>
      </c>
      <c r="G19" s="14">
        <v>12</v>
      </c>
      <c r="H19" s="19">
        <f t="shared" si="4"/>
        <v>2400</v>
      </c>
      <c r="J19" s="15">
        <f t="shared" si="5"/>
        <v>2400</v>
      </c>
      <c r="L19" s="11" t="s">
        <v>34</v>
      </c>
      <c r="N19" s="14" t="str">
        <f t="shared" si="8"/>
        <v/>
      </c>
      <c r="O19" s="14">
        <f t="shared" si="9"/>
        <v>2400</v>
      </c>
      <c r="P19" s="14" t="str">
        <f t="shared" si="10"/>
        <v/>
      </c>
      <c r="R19" s="24" t="s">
        <v>127</v>
      </c>
      <c r="S19" s="11">
        <f t="shared" si="3"/>
        <v>2400</v>
      </c>
      <c r="V19" s="27" t="s">
        <v>25</v>
      </c>
      <c r="W19" s="27">
        <f t="shared" si="11"/>
        <v>2400</v>
      </c>
      <c r="X19" s="11" t="str">
        <f t="shared" si="12"/>
        <v/>
      </c>
      <c r="Y19" s="11" t="str">
        <f t="shared" si="17"/>
        <v/>
      </c>
      <c r="Z19" s="11" t="str">
        <f t="shared" si="17"/>
        <v/>
      </c>
      <c r="AA19" s="11" t="str">
        <f t="shared" si="17"/>
        <v/>
      </c>
      <c r="AB19" s="11" t="str">
        <f t="shared" si="17"/>
        <v/>
      </c>
      <c r="AC19" s="11" t="str">
        <f t="shared" si="17"/>
        <v/>
      </c>
      <c r="AD19" s="11" t="str">
        <f t="shared" si="17"/>
        <v/>
      </c>
      <c r="AE19" s="11" t="str">
        <f t="shared" si="17"/>
        <v/>
      </c>
      <c r="AF19" s="11" t="str">
        <f t="shared" si="17"/>
        <v/>
      </c>
      <c r="AG19" s="11" t="str">
        <f t="shared" si="17"/>
        <v/>
      </c>
      <c r="AH19" s="11" t="str">
        <f t="shared" si="17"/>
        <v/>
      </c>
      <c r="AI19" s="11">
        <f t="shared" si="17"/>
        <v>2400</v>
      </c>
      <c r="AJ19" s="11" t="str">
        <f t="shared" si="17"/>
        <v/>
      </c>
      <c r="AK19" s="11" t="str">
        <f t="shared" si="17"/>
        <v/>
      </c>
      <c r="AL19" s="11" t="str">
        <f t="shared" si="17"/>
        <v/>
      </c>
      <c r="AM19" s="11" t="str">
        <f t="shared" si="17"/>
        <v/>
      </c>
      <c r="AN19" s="11" t="str">
        <f t="shared" si="17"/>
        <v/>
      </c>
      <c r="AO19" s="11" t="str">
        <f t="shared" si="17"/>
        <v/>
      </c>
      <c r="AP19" s="11" t="str">
        <f t="shared" si="17"/>
        <v/>
      </c>
      <c r="AQ19" s="11" t="str">
        <f t="shared" si="17"/>
        <v/>
      </c>
      <c r="AR19" s="11" t="str">
        <f t="shared" si="17"/>
        <v/>
      </c>
      <c r="AS19" s="11" t="str">
        <f t="shared" si="17"/>
        <v/>
      </c>
      <c r="AT19" s="11" t="str">
        <f t="shared" si="17"/>
        <v/>
      </c>
      <c r="AU19" s="11" t="str">
        <f t="shared" si="17"/>
        <v/>
      </c>
      <c r="AV19" s="11" t="str">
        <f t="shared" si="17"/>
        <v/>
      </c>
      <c r="AW19" s="11" t="str">
        <f t="shared" si="17"/>
        <v/>
      </c>
      <c r="AX19" s="11" t="str">
        <f t="shared" si="17"/>
        <v/>
      </c>
      <c r="AZ19" s="11" t="str">
        <f t="shared" si="17"/>
        <v/>
      </c>
      <c r="BA19" s="11" t="str">
        <f t="shared" si="17"/>
        <v/>
      </c>
      <c r="BB19" s="11" t="str">
        <f t="shared" si="17"/>
        <v/>
      </c>
      <c r="BC19" s="11" t="str">
        <f t="shared" si="13"/>
        <v/>
      </c>
      <c r="BD19" s="11" t="str">
        <f t="shared" si="7"/>
        <v/>
      </c>
      <c r="BE19" s="11" t="str">
        <f t="shared" si="7"/>
        <v/>
      </c>
      <c r="BF19" s="11" t="str">
        <f t="shared" si="7"/>
        <v/>
      </c>
      <c r="BG19" s="11" t="str">
        <f t="shared" si="7"/>
        <v/>
      </c>
      <c r="BH19" s="11" t="str">
        <f t="shared" si="7"/>
        <v/>
      </c>
      <c r="BI19" s="11" t="str">
        <f t="shared" si="7"/>
        <v/>
      </c>
      <c r="BJ19" s="11" t="str">
        <f t="shared" si="7"/>
        <v/>
      </c>
      <c r="BK19" s="11" t="str">
        <f t="shared" si="7"/>
        <v/>
      </c>
    </row>
    <row r="20" spans="3:63" x14ac:dyDescent="0.2">
      <c r="D20" s="11" t="s">
        <v>65</v>
      </c>
      <c r="E20" s="11">
        <v>50</v>
      </c>
      <c r="F20" s="11" t="s">
        <v>50</v>
      </c>
      <c r="G20" s="14">
        <v>80</v>
      </c>
      <c r="H20" s="19">
        <f t="shared" si="4"/>
        <v>4000</v>
      </c>
      <c r="J20" s="15">
        <f t="shared" si="5"/>
        <v>4000</v>
      </c>
      <c r="K20" s="11" t="s">
        <v>34</v>
      </c>
      <c r="N20" s="14">
        <f t="shared" si="8"/>
        <v>4000</v>
      </c>
      <c r="O20" s="14" t="str">
        <f t="shared" si="9"/>
        <v/>
      </c>
      <c r="P20" s="14" t="str">
        <f t="shared" si="10"/>
        <v/>
      </c>
      <c r="R20" s="24" t="s">
        <v>127</v>
      </c>
      <c r="S20" s="11">
        <f t="shared" si="3"/>
        <v>4000</v>
      </c>
      <c r="V20" s="27" t="s">
        <v>130</v>
      </c>
      <c r="W20" s="27">
        <f t="shared" si="11"/>
        <v>4000</v>
      </c>
      <c r="X20" s="11" t="str">
        <f t="shared" si="12"/>
        <v/>
      </c>
      <c r="Y20" s="11" t="str">
        <f t="shared" si="17"/>
        <v/>
      </c>
      <c r="Z20" s="11" t="str">
        <f t="shared" si="17"/>
        <v/>
      </c>
      <c r="AA20" s="11">
        <f t="shared" si="17"/>
        <v>4000</v>
      </c>
      <c r="AB20" s="11" t="str">
        <f t="shared" si="17"/>
        <v/>
      </c>
      <c r="AC20" s="11" t="str">
        <f t="shared" si="17"/>
        <v/>
      </c>
      <c r="AD20" s="11" t="str">
        <f t="shared" si="17"/>
        <v/>
      </c>
      <c r="AE20" s="11" t="str">
        <f t="shared" si="17"/>
        <v/>
      </c>
      <c r="AF20" s="11" t="str">
        <f t="shared" si="17"/>
        <v/>
      </c>
      <c r="AG20" s="11" t="str">
        <f t="shared" si="17"/>
        <v/>
      </c>
      <c r="AH20" s="11" t="str">
        <f t="shared" si="17"/>
        <v/>
      </c>
      <c r="AI20" s="11" t="str">
        <f t="shared" si="17"/>
        <v/>
      </c>
      <c r="AJ20" s="11" t="str">
        <f t="shared" si="17"/>
        <v/>
      </c>
      <c r="AK20" s="11" t="str">
        <f t="shared" si="17"/>
        <v/>
      </c>
      <c r="AL20" s="11" t="str">
        <f t="shared" si="17"/>
        <v/>
      </c>
      <c r="AM20" s="11" t="str">
        <f t="shared" si="17"/>
        <v/>
      </c>
      <c r="AN20" s="11" t="str">
        <f t="shared" si="17"/>
        <v/>
      </c>
      <c r="AO20" s="11" t="str">
        <f t="shared" si="17"/>
        <v/>
      </c>
      <c r="AP20" s="11" t="str">
        <f t="shared" si="17"/>
        <v/>
      </c>
      <c r="AQ20" s="11" t="str">
        <f t="shared" si="17"/>
        <v/>
      </c>
      <c r="AR20" s="11" t="str">
        <f t="shared" si="17"/>
        <v/>
      </c>
      <c r="AS20" s="11" t="str">
        <f t="shared" si="17"/>
        <v/>
      </c>
      <c r="AT20" s="11" t="str">
        <f t="shared" si="17"/>
        <v/>
      </c>
      <c r="AU20" s="11" t="str">
        <f t="shared" si="17"/>
        <v/>
      </c>
      <c r="AV20" s="11" t="str">
        <f t="shared" si="17"/>
        <v/>
      </c>
      <c r="AW20" s="11" t="str">
        <f t="shared" si="17"/>
        <v/>
      </c>
      <c r="AX20" s="11" t="str">
        <f t="shared" si="17"/>
        <v/>
      </c>
      <c r="AZ20" s="11" t="str">
        <f t="shared" si="17"/>
        <v/>
      </c>
      <c r="BA20" s="11" t="str">
        <f t="shared" si="17"/>
        <v/>
      </c>
      <c r="BB20" s="11" t="str">
        <f t="shared" si="17"/>
        <v/>
      </c>
      <c r="BC20" s="11" t="str">
        <f t="shared" si="13"/>
        <v/>
      </c>
      <c r="BD20" s="11" t="str">
        <f t="shared" si="13"/>
        <v/>
      </c>
      <c r="BE20" s="11" t="str">
        <f t="shared" si="13"/>
        <v/>
      </c>
      <c r="BF20" s="11" t="str">
        <f t="shared" si="13"/>
        <v/>
      </c>
      <c r="BG20" s="11" t="str">
        <f t="shared" si="13"/>
        <v/>
      </c>
      <c r="BH20" s="11" t="str">
        <f t="shared" si="13"/>
        <v/>
      </c>
      <c r="BI20" s="11" t="str">
        <f t="shared" si="13"/>
        <v/>
      </c>
      <c r="BJ20" s="11" t="str">
        <f t="shared" si="13"/>
        <v/>
      </c>
      <c r="BK20" s="11" t="str">
        <f t="shared" si="13"/>
        <v/>
      </c>
    </row>
    <row r="21" spans="3:63" x14ac:dyDescent="0.2">
      <c r="D21" s="11" t="s">
        <v>61</v>
      </c>
      <c r="E21" s="13">
        <v>35</v>
      </c>
      <c r="F21" s="11" t="s">
        <v>50</v>
      </c>
      <c r="G21" s="14">
        <v>30</v>
      </c>
      <c r="H21" s="19">
        <f t="shared" si="4"/>
        <v>1050</v>
      </c>
      <c r="J21" s="15">
        <f t="shared" si="5"/>
        <v>1050</v>
      </c>
      <c r="M21" s="11" t="s">
        <v>34</v>
      </c>
      <c r="N21" s="14" t="str">
        <f t="shared" si="8"/>
        <v/>
      </c>
      <c r="O21" s="14" t="str">
        <f t="shared" si="9"/>
        <v/>
      </c>
      <c r="P21" s="14">
        <f t="shared" si="10"/>
        <v>1050</v>
      </c>
      <c r="R21" s="24" t="s">
        <v>127</v>
      </c>
      <c r="S21" s="11">
        <f t="shared" si="3"/>
        <v>1050</v>
      </c>
      <c r="V21" s="27" t="s">
        <v>130</v>
      </c>
      <c r="W21" s="27">
        <f t="shared" si="11"/>
        <v>1050</v>
      </c>
      <c r="X21" s="11" t="str">
        <f t="shared" si="12"/>
        <v/>
      </c>
      <c r="Y21" s="11" t="str">
        <f t="shared" ref="Y21:BB29" si="18">IF($V21=Y$2,$H21,"")</f>
        <v/>
      </c>
      <c r="Z21" s="11" t="str">
        <f t="shared" si="18"/>
        <v/>
      </c>
      <c r="AA21" s="11">
        <f t="shared" si="18"/>
        <v>1050</v>
      </c>
      <c r="AB21" s="11" t="str">
        <f t="shared" si="18"/>
        <v/>
      </c>
      <c r="AC21" s="11" t="str">
        <f t="shared" si="18"/>
        <v/>
      </c>
      <c r="AD21" s="11" t="str">
        <f t="shared" si="18"/>
        <v/>
      </c>
      <c r="AE21" s="11" t="str">
        <f t="shared" si="18"/>
        <v/>
      </c>
      <c r="AF21" s="11" t="str">
        <f t="shared" si="18"/>
        <v/>
      </c>
      <c r="AG21" s="11" t="str">
        <f t="shared" si="18"/>
        <v/>
      </c>
      <c r="AH21" s="11" t="str">
        <f t="shared" si="18"/>
        <v/>
      </c>
      <c r="AI21" s="11" t="str">
        <f t="shared" si="18"/>
        <v/>
      </c>
      <c r="AJ21" s="11" t="str">
        <f t="shared" si="18"/>
        <v/>
      </c>
      <c r="AK21" s="11" t="str">
        <f t="shared" si="18"/>
        <v/>
      </c>
      <c r="AL21" s="11" t="str">
        <f t="shared" si="18"/>
        <v/>
      </c>
      <c r="AM21" s="11" t="str">
        <f t="shared" si="18"/>
        <v/>
      </c>
      <c r="AN21" s="11" t="str">
        <f t="shared" si="18"/>
        <v/>
      </c>
      <c r="AO21" s="11" t="str">
        <f t="shared" si="18"/>
        <v/>
      </c>
      <c r="AP21" s="11" t="str">
        <f t="shared" si="18"/>
        <v/>
      </c>
      <c r="AQ21" s="11" t="str">
        <f t="shared" si="18"/>
        <v/>
      </c>
      <c r="AR21" s="11" t="str">
        <f t="shared" si="18"/>
        <v/>
      </c>
      <c r="AS21" s="11" t="str">
        <f t="shared" si="18"/>
        <v/>
      </c>
      <c r="AT21" s="11" t="str">
        <f t="shared" si="18"/>
        <v/>
      </c>
      <c r="AU21" s="11" t="str">
        <f t="shared" si="18"/>
        <v/>
      </c>
      <c r="AV21" s="11" t="str">
        <f t="shared" si="18"/>
        <v/>
      </c>
      <c r="AW21" s="11" t="str">
        <f t="shared" si="18"/>
        <v/>
      </c>
      <c r="AX21" s="11" t="str">
        <f t="shared" si="18"/>
        <v/>
      </c>
      <c r="AZ21" s="11" t="str">
        <f t="shared" si="18"/>
        <v/>
      </c>
      <c r="BA21" s="11" t="str">
        <f t="shared" si="18"/>
        <v/>
      </c>
      <c r="BB21" s="11" t="str">
        <f t="shared" si="18"/>
        <v/>
      </c>
      <c r="BC21" s="11" t="str">
        <f t="shared" si="13"/>
        <v/>
      </c>
      <c r="BD21" s="11" t="str">
        <f t="shared" si="13"/>
        <v/>
      </c>
      <c r="BE21" s="11" t="str">
        <f t="shared" si="13"/>
        <v/>
      </c>
      <c r="BF21" s="11" t="str">
        <f t="shared" si="13"/>
        <v/>
      </c>
      <c r="BG21" s="11" t="str">
        <f t="shared" si="13"/>
        <v/>
      </c>
      <c r="BH21" s="11" t="str">
        <f t="shared" si="13"/>
        <v/>
      </c>
      <c r="BI21" s="11" t="str">
        <f t="shared" si="13"/>
        <v/>
      </c>
      <c r="BJ21" s="11" t="str">
        <f t="shared" si="13"/>
        <v/>
      </c>
      <c r="BK21" s="11" t="str">
        <f t="shared" si="13"/>
        <v/>
      </c>
    </row>
    <row r="22" spans="3:63" x14ac:dyDescent="0.2">
      <c r="D22" s="11" t="s">
        <v>62</v>
      </c>
      <c r="E22" s="13">
        <f>Sheet3!B2</f>
        <v>120</v>
      </c>
      <c r="F22" s="11" t="s">
        <v>50</v>
      </c>
      <c r="G22" s="14">
        <v>10</v>
      </c>
      <c r="H22" s="19">
        <f t="shared" ref="H22:H27" si="19">E22*G22</f>
        <v>1200</v>
      </c>
      <c r="J22" s="15">
        <f t="shared" ref="J22:J27" si="20">H22-(H22*I22)</f>
        <v>1200</v>
      </c>
      <c r="L22" s="11" t="s">
        <v>34</v>
      </c>
      <c r="N22" s="14" t="str">
        <f t="shared" si="8"/>
        <v/>
      </c>
      <c r="O22" s="14">
        <f t="shared" si="9"/>
        <v>1200</v>
      </c>
      <c r="P22" s="14" t="str">
        <f t="shared" si="10"/>
        <v/>
      </c>
      <c r="R22" s="24" t="s">
        <v>127</v>
      </c>
      <c r="S22" s="11">
        <f t="shared" si="3"/>
        <v>1200</v>
      </c>
      <c r="V22" s="27" t="s">
        <v>25</v>
      </c>
      <c r="W22" s="27">
        <f t="shared" si="11"/>
        <v>1200</v>
      </c>
      <c r="X22" s="11" t="str">
        <f t="shared" ref="X22:AM31" si="21">IF($V22=X$2,$H22,"")</f>
        <v/>
      </c>
      <c r="Y22" s="11" t="str">
        <f t="shared" si="21"/>
        <v/>
      </c>
      <c r="Z22" s="11" t="str">
        <f t="shared" si="21"/>
        <v/>
      </c>
      <c r="AA22" s="11" t="str">
        <f t="shared" si="21"/>
        <v/>
      </c>
      <c r="AB22" s="11" t="str">
        <f t="shared" si="21"/>
        <v/>
      </c>
      <c r="AC22" s="11" t="str">
        <f t="shared" si="21"/>
        <v/>
      </c>
      <c r="AD22" s="11" t="str">
        <f t="shared" si="21"/>
        <v/>
      </c>
      <c r="AE22" s="11" t="str">
        <f t="shared" si="21"/>
        <v/>
      </c>
      <c r="AF22" s="11" t="str">
        <f t="shared" si="21"/>
        <v/>
      </c>
      <c r="AG22" s="11" t="str">
        <f t="shared" si="21"/>
        <v/>
      </c>
      <c r="AH22" s="11" t="str">
        <f t="shared" si="21"/>
        <v/>
      </c>
      <c r="AI22" s="11">
        <f t="shared" si="21"/>
        <v>1200</v>
      </c>
      <c r="AJ22" s="11" t="str">
        <f t="shared" si="21"/>
        <v/>
      </c>
      <c r="AK22" s="11" t="str">
        <f t="shared" si="21"/>
        <v/>
      </c>
      <c r="AL22" s="11" t="str">
        <f t="shared" si="21"/>
        <v/>
      </c>
      <c r="AM22" s="11" t="str">
        <f t="shared" si="21"/>
        <v/>
      </c>
      <c r="AN22" s="11" t="str">
        <f t="shared" si="18"/>
        <v/>
      </c>
      <c r="AO22" s="11" t="str">
        <f t="shared" si="18"/>
        <v/>
      </c>
      <c r="AP22" s="11" t="str">
        <f t="shared" si="18"/>
        <v/>
      </c>
      <c r="AQ22" s="11" t="str">
        <f t="shared" si="18"/>
        <v/>
      </c>
      <c r="AR22" s="11" t="str">
        <f t="shared" si="18"/>
        <v/>
      </c>
      <c r="AS22" s="11" t="str">
        <f t="shared" si="18"/>
        <v/>
      </c>
      <c r="AT22" s="11" t="str">
        <f t="shared" si="18"/>
        <v/>
      </c>
      <c r="AU22" s="11" t="str">
        <f t="shared" si="18"/>
        <v/>
      </c>
      <c r="AV22" s="11" t="str">
        <f t="shared" si="18"/>
        <v/>
      </c>
      <c r="AW22" s="11" t="str">
        <f t="shared" si="18"/>
        <v/>
      </c>
      <c r="AX22" s="11" t="str">
        <f t="shared" si="18"/>
        <v/>
      </c>
      <c r="AZ22" s="11" t="str">
        <f t="shared" si="18"/>
        <v/>
      </c>
      <c r="BA22" s="11" t="str">
        <f t="shared" si="18"/>
        <v/>
      </c>
      <c r="BB22" s="11" t="str">
        <f t="shared" si="18"/>
        <v/>
      </c>
      <c r="BC22" s="11" t="str">
        <f t="shared" si="13"/>
        <v/>
      </c>
      <c r="BD22" s="11" t="str">
        <f t="shared" si="13"/>
        <v/>
      </c>
      <c r="BE22" s="11" t="str">
        <f t="shared" si="13"/>
        <v/>
      </c>
      <c r="BF22" s="11" t="str">
        <f t="shared" si="13"/>
        <v/>
      </c>
      <c r="BG22" s="11" t="str">
        <f t="shared" si="13"/>
        <v/>
      </c>
      <c r="BH22" s="11" t="str">
        <f t="shared" si="13"/>
        <v/>
      </c>
      <c r="BI22" s="11" t="str">
        <f t="shared" si="13"/>
        <v/>
      </c>
      <c r="BJ22" s="11" t="str">
        <f t="shared" si="13"/>
        <v/>
      </c>
      <c r="BK22" s="11" t="str">
        <f t="shared" si="13"/>
        <v/>
      </c>
    </row>
    <row r="23" spans="3:63" x14ac:dyDescent="0.2">
      <c r="D23" s="11" t="s">
        <v>63</v>
      </c>
      <c r="E23" s="11">
        <v>2</v>
      </c>
      <c r="F23" s="11" t="s">
        <v>52</v>
      </c>
      <c r="G23" s="14">
        <v>2000</v>
      </c>
      <c r="H23" s="19">
        <f t="shared" si="19"/>
        <v>4000</v>
      </c>
      <c r="J23" s="15">
        <f t="shared" si="20"/>
        <v>4000</v>
      </c>
      <c r="K23" s="11" t="s">
        <v>34</v>
      </c>
      <c r="N23" s="14">
        <f t="shared" si="8"/>
        <v>4000</v>
      </c>
      <c r="O23" s="14" t="str">
        <f t="shared" si="9"/>
        <v/>
      </c>
      <c r="P23" s="14" t="str">
        <f t="shared" si="10"/>
        <v/>
      </c>
      <c r="S23" s="11" t="str">
        <f t="shared" si="3"/>
        <v/>
      </c>
      <c r="V23" s="27" t="s">
        <v>134</v>
      </c>
      <c r="W23" s="27">
        <f t="shared" si="11"/>
        <v>4000</v>
      </c>
      <c r="X23" s="11" t="str">
        <f t="shared" si="21"/>
        <v/>
      </c>
      <c r="Y23" s="11" t="str">
        <f t="shared" si="18"/>
        <v/>
      </c>
      <c r="Z23" s="11" t="str">
        <f t="shared" si="18"/>
        <v/>
      </c>
      <c r="AA23" s="11" t="str">
        <f t="shared" si="18"/>
        <v/>
      </c>
      <c r="AB23" s="11" t="str">
        <f t="shared" si="18"/>
        <v/>
      </c>
      <c r="AC23" s="11" t="str">
        <f t="shared" si="18"/>
        <v/>
      </c>
      <c r="AD23" s="11">
        <f t="shared" si="18"/>
        <v>4000</v>
      </c>
      <c r="AE23" s="11" t="str">
        <f t="shared" si="18"/>
        <v/>
      </c>
      <c r="AF23" s="11" t="str">
        <f t="shared" si="18"/>
        <v/>
      </c>
      <c r="AG23" s="11" t="str">
        <f t="shared" si="18"/>
        <v/>
      </c>
      <c r="AH23" s="11" t="str">
        <f t="shared" si="18"/>
        <v/>
      </c>
      <c r="AI23" s="11" t="str">
        <f t="shared" si="18"/>
        <v/>
      </c>
      <c r="AJ23" s="11" t="str">
        <f t="shared" si="18"/>
        <v/>
      </c>
      <c r="AK23" s="11" t="str">
        <f t="shared" si="18"/>
        <v/>
      </c>
      <c r="AL23" s="11" t="str">
        <f t="shared" si="18"/>
        <v/>
      </c>
      <c r="AM23" s="11" t="str">
        <f t="shared" si="18"/>
        <v/>
      </c>
      <c r="AN23" s="11" t="str">
        <f t="shared" si="18"/>
        <v/>
      </c>
      <c r="AO23" s="11" t="str">
        <f t="shared" si="18"/>
        <v/>
      </c>
      <c r="AP23" s="11" t="str">
        <f t="shared" si="18"/>
        <v/>
      </c>
      <c r="AQ23" s="11" t="str">
        <f t="shared" si="18"/>
        <v/>
      </c>
      <c r="AR23" s="11" t="str">
        <f t="shared" si="18"/>
        <v/>
      </c>
      <c r="AS23" s="11" t="str">
        <f t="shared" si="18"/>
        <v/>
      </c>
      <c r="AT23" s="11" t="str">
        <f t="shared" si="18"/>
        <v/>
      </c>
      <c r="AU23" s="11" t="str">
        <f t="shared" si="18"/>
        <v/>
      </c>
      <c r="AV23" s="11" t="str">
        <f t="shared" si="18"/>
        <v/>
      </c>
      <c r="AW23" s="11" t="str">
        <f t="shared" si="18"/>
        <v/>
      </c>
      <c r="AX23" s="11" t="str">
        <f t="shared" si="18"/>
        <v/>
      </c>
      <c r="AZ23" s="11" t="str">
        <f t="shared" si="18"/>
        <v/>
      </c>
      <c r="BA23" s="11" t="str">
        <f t="shared" si="18"/>
        <v/>
      </c>
      <c r="BB23" s="11" t="str">
        <f t="shared" si="18"/>
        <v/>
      </c>
      <c r="BC23" s="11" t="str">
        <f t="shared" si="13"/>
        <v/>
      </c>
      <c r="BD23" s="11" t="str">
        <f t="shared" si="13"/>
        <v/>
      </c>
      <c r="BE23" s="11" t="str">
        <f t="shared" si="13"/>
        <v/>
      </c>
      <c r="BF23" s="11" t="str">
        <f t="shared" si="13"/>
        <v/>
      </c>
      <c r="BG23" s="11" t="str">
        <f t="shared" si="13"/>
        <v/>
      </c>
      <c r="BH23" s="11" t="str">
        <f t="shared" si="13"/>
        <v/>
      </c>
      <c r="BI23" s="11" t="str">
        <f t="shared" si="13"/>
        <v/>
      </c>
      <c r="BJ23" s="11" t="str">
        <f t="shared" si="13"/>
        <v/>
      </c>
      <c r="BK23" s="11" t="str">
        <f t="shared" si="13"/>
        <v/>
      </c>
    </row>
    <row r="24" spans="3:63" x14ac:dyDescent="0.2">
      <c r="D24" s="11" t="s">
        <v>41</v>
      </c>
      <c r="E24" s="11">
        <v>1</v>
      </c>
      <c r="F24" s="11" t="s">
        <v>52</v>
      </c>
      <c r="G24" s="14">
        <v>500</v>
      </c>
      <c r="H24" s="19">
        <f t="shared" si="19"/>
        <v>500</v>
      </c>
      <c r="J24" s="15">
        <f t="shared" si="20"/>
        <v>500</v>
      </c>
      <c r="K24" s="11" t="s">
        <v>34</v>
      </c>
      <c r="N24" s="14">
        <f t="shared" si="8"/>
        <v>500</v>
      </c>
      <c r="O24" s="14" t="str">
        <f t="shared" si="9"/>
        <v/>
      </c>
      <c r="P24" s="14" t="str">
        <f t="shared" si="10"/>
        <v/>
      </c>
      <c r="S24" s="11" t="str">
        <f t="shared" si="3"/>
        <v/>
      </c>
      <c r="V24" s="27" t="s">
        <v>136</v>
      </c>
      <c r="W24" s="27">
        <f t="shared" si="11"/>
        <v>500</v>
      </c>
      <c r="X24" s="11" t="str">
        <f t="shared" si="21"/>
        <v/>
      </c>
      <c r="Y24" s="11" t="str">
        <f t="shared" si="18"/>
        <v/>
      </c>
      <c r="Z24" s="11" t="str">
        <f t="shared" si="18"/>
        <v/>
      </c>
      <c r="AA24" s="11" t="str">
        <f t="shared" si="18"/>
        <v/>
      </c>
      <c r="AB24" s="11" t="str">
        <f t="shared" si="18"/>
        <v/>
      </c>
      <c r="AC24" s="11" t="str">
        <f t="shared" si="18"/>
        <v/>
      </c>
      <c r="AD24" s="11" t="str">
        <f t="shared" si="18"/>
        <v/>
      </c>
      <c r="AE24" s="11" t="str">
        <f t="shared" si="18"/>
        <v/>
      </c>
      <c r="AF24" s="11" t="str">
        <f t="shared" si="18"/>
        <v/>
      </c>
      <c r="AG24" s="11" t="str">
        <f t="shared" si="18"/>
        <v/>
      </c>
      <c r="AH24" s="11" t="str">
        <f t="shared" si="18"/>
        <v/>
      </c>
      <c r="AI24" s="11" t="str">
        <f t="shared" si="18"/>
        <v/>
      </c>
      <c r="AJ24" s="11" t="str">
        <f t="shared" si="18"/>
        <v/>
      </c>
      <c r="AK24" s="11" t="str">
        <f t="shared" si="18"/>
        <v/>
      </c>
      <c r="AL24" s="11">
        <f t="shared" si="18"/>
        <v>500</v>
      </c>
      <c r="AM24" s="11" t="str">
        <f t="shared" si="18"/>
        <v/>
      </c>
      <c r="AN24" s="11" t="str">
        <f t="shared" si="18"/>
        <v/>
      </c>
      <c r="AO24" s="11" t="str">
        <f t="shared" si="18"/>
        <v/>
      </c>
      <c r="AP24" s="11" t="str">
        <f t="shared" si="18"/>
        <v/>
      </c>
      <c r="AQ24" s="11" t="str">
        <f t="shared" si="18"/>
        <v/>
      </c>
      <c r="AR24" s="11" t="str">
        <f t="shared" si="18"/>
        <v/>
      </c>
      <c r="AS24" s="11" t="str">
        <f t="shared" si="18"/>
        <v/>
      </c>
      <c r="AT24" s="11" t="str">
        <f t="shared" si="18"/>
        <v/>
      </c>
      <c r="AU24" s="11" t="str">
        <f t="shared" si="18"/>
        <v/>
      </c>
      <c r="AV24" s="11" t="str">
        <f t="shared" si="18"/>
        <v/>
      </c>
      <c r="AW24" s="11" t="str">
        <f t="shared" si="18"/>
        <v/>
      </c>
      <c r="AX24" s="11" t="str">
        <f t="shared" si="18"/>
        <v/>
      </c>
      <c r="AZ24" s="11" t="str">
        <f t="shared" si="18"/>
        <v/>
      </c>
      <c r="BA24" s="11" t="str">
        <f t="shared" si="18"/>
        <v/>
      </c>
      <c r="BB24" s="11" t="str">
        <f t="shared" si="18"/>
        <v/>
      </c>
      <c r="BC24" s="11" t="str">
        <f t="shared" si="13"/>
        <v/>
      </c>
      <c r="BD24" s="11" t="str">
        <f t="shared" si="13"/>
        <v/>
      </c>
      <c r="BE24" s="11" t="str">
        <f t="shared" si="13"/>
        <v/>
      </c>
      <c r="BF24" s="11" t="str">
        <f t="shared" si="13"/>
        <v/>
      </c>
      <c r="BG24" s="11" t="str">
        <f t="shared" si="13"/>
        <v/>
      </c>
      <c r="BH24" s="11" t="str">
        <f t="shared" si="13"/>
        <v/>
      </c>
      <c r="BI24" s="11" t="str">
        <f t="shared" si="13"/>
        <v/>
      </c>
      <c r="BJ24" s="11" t="str">
        <f t="shared" si="13"/>
        <v/>
      </c>
      <c r="BK24" s="11" t="str">
        <f t="shared" si="13"/>
        <v/>
      </c>
    </row>
    <row r="25" spans="3:63" x14ac:dyDescent="0.2">
      <c r="D25" s="11" t="s">
        <v>40</v>
      </c>
      <c r="E25" s="13">
        <v>200</v>
      </c>
      <c r="F25" s="11" t="s">
        <v>50</v>
      </c>
      <c r="G25" s="14">
        <v>35</v>
      </c>
      <c r="H25" s="19">
        <f t="shared" si="19"/>
        <v>7000</v>
      </c>
      <c r="I25" s="11">
        <v>0.2</v>
      </c>
      <c r="J25" s="15">
        <f t="shared" si="20"/>
        <v>5600</v>
      </c>
      <c r="L25" s="11" t="s">
        <v>34</v>
      </c>
      <c r="N25" s="14" t="str">
        <f t="shared" si="8"/>
        <v/>
      </c>
      <c r="O25" s="14">
        <f t="shared" si="9"/>
        <v>5600</v>
      </c>
      <c r="P25" s="14" t="str">
        <f t="shared" si="10"/>
        <v/>
      </c>
      <c r="S25" s="11" t="str">
        <f t="shared" si="3"/>
        <v/>
      </c>
      <c r="V25" s="27" t="s">
        <v>137</v>
      </c>
      <c r="W25" s="27">
        <f t="shared" si="11"/>
        <v>7000</v>
      </c>
      <c r="X25" s="11" t="str">
        <f t="shared" si="21"/>
        <v/>
      </c>
      <c r="Y25" s="11" t="str">
        <f t="shared" si="18"/>
        <v/>
      </c>
      <c r="Z25" s="11" t="str">
        <f t="shared" si="18"/>
        <v/>
      </c>
      <c r="AA25" s="11" t="str">
        <f t="shared" si="18"/>
        <v/>
      </c>
      <c r="AB25" s="11">
        <f t="shared" si="18"/>
        <v>7000</v>
      </c>
      <c r="AC25" s="11" t="str">
        <f t="shared" si="18"/>
        <v/>
      </c>
      <c r="AD25" s="11" t="str">
        <f t="shared" si="18"/>
        <v/>
      </c>
      <c r="AE25" s="11" t="str">
        <f t="shared" si="18"/>
        <v/>
      </c>
      <c r="AF25" s="11" t="str">
        <f t="shared" si="18"/>
        <v/>
      </c>
      <c r="AG25" s="11" t="str">
        <f t="shared" si="18"/>
        <v/>
      </c>
      <c r="AH25" s="11" t="str">
        <f t="shared" si="18"/>
        <v/>
      </c>
      <c r="AI25" s="11" t="str">
        <f t="shared" si="18"/>
        <v/>
      </c>
      <c r="AJ25" s="11" t="str">
        <f t="shared" si="18"/>
        <v/>
      </c>
      <c r="AK25" s="11" t="str">
        <f t="shared" si="18"/>
        <v/>
      </c>
      <c r="AL25" s="11" t="str">
        <f t="shared" si="18"/>
        <v/>
      </c>
      <c r="AM25" s="11" t="str">
        <f t="shared" si="18"/>
        <v/>
      </c>
      <c r="AN25" s="11" t="str">
        <f t="shared" si="18"/>
        <v/>
      </c>
      <c r="AO25" s="11" t="str">
        <f t="shared" si="18"/>
        <v/>
      </c>
      <c r="AP25" s="11" t="str">
        <f t="shared" si="18"/>
        <v/>
      </c>
      <c r="AQ25" s="11" t="str">
        <f t="shared" si="18"/>
        <v/>
      </c>
      <c r="AR25" s="11" t="str">
        <f t="shared" si="18"/>
        <v/>
      </c>
      <c r="AS25" s="11" t="str">
        <f t="shared" si="18"/>
        <v/>
      </c>
      <c r="AT25" s="11" t="str">
        <f t="shared" si="18"/>
        <v/>
      </c>
      <c r="AU25" s="11" t="str">
        <f t="shared" si="18"/>
        <v/>
      </c>
      <c r="AV25" s="11" t="str">
        <f t="shared" si="18"/>
        <v/>
      </c>
      <c r="AW25" s="11" t="str">
        <f t="shared" si="18"/>
        <v/>
      </c>
      <c r="AX25" s="11" t="str">
        <f t="shared" si="18"/>
        <v/>
      </c>
      <c r="AZ25" s="11" t="str">
        <f t="shared" si="18"/>
        <v/>
      </c>
      <c r="BA25" s="11" t="str">
        <f t="shared" si="18"/>
        <v/>
      </c>
      <c r="BB25" s="11" t="str">
        <f t="shared" si="18"/>
        <v/>
      </c>
      <c r="BC25" s="11" t="str">
        <f t="shared" si="13"/>
        <v/>
      </c>
      <c r="BD25" s="11" t="str">
        <f t="shared" si="13"/>
        <v/>
      </c>
      <c r="BE25" s="11" t="str">
        <f t="shared" si="13"/>
        <v/>
      </c>
      <c r="BF25" s="11" t="str">
        <f t="shared" si="13"/>
        <v/>
      </c>
      <c r="BG25" s="11" t="str">
        <f t="shared" si="13"/>
        <v/>
      </c>
      <c r="BH25" s="11" t="str">
        <f t="shared" si="13"/>
        <v/>
      </c>
      <c r="BI25" s="11" t="str">
        <f t="shared" si="13"/>
        <v/>
      </c>
      <c r="BJ25" s="11" t="str">
        <f t="shared" si="13"/>
        <v/>
      </c>
      <c r="BK25" s="11" t="str">
        <f t="shared" si="13"/>
        <v/>
      </c>
    </row>
    <row r="26" spans="3:63" x14ac:dyDescent="0.2">
      <c r="D26" s="11" t="s">
        <v>11</v>
      </c>
      <c r="E26" s="11">
        <v>1</v>
      </c>
      <c r="F26" s="11" t="s">
        <v>52</v>
      </c>
      <c r="G26" s="14">
        <v>20000</v>
      </c>
      <c r="H26" s="19">
        <f t="shared" si="19"/>
        <v>20000</v>
      </c>
      <c r="J26" s="15">
        <f t="shared" si="20"/>
        <v>20000</v>
      </c>
      <c r="K26" s="11" t="s">
        <v>34</v>
      </c>
      <c r="N26" s="14">
        <f t="shared" si="8"/>
        <v>20000</v>
      </c>
      <c r="O26" s="14" t="str">
        <f t="shared" si="9"/>
        <v/>
      </c>
      <c r="P26" s="14" t="str">
        <f t="shared" si="10"/>
        <v/>
      </c>
      <c r="R26" s="24" t="s">
        <v>127</v>
      </c>
      <c r="S26" s="11">
        <f t="shared" si="3"/>
        <v>20000</v>
      </c>
      <c r="V26" s="27" t="s">
        <v>11</v>
      </c>
      <c r="W26" s="27">
        <f t="shared" si="11"/>
        <v>20000</v>
      </c>
      <c r="X26" s="11" t="str">
        <f t="shared" si="21"/>
        <v/>
      </c>
      <c r="Y26" s="11">
        <f t="shared" si="18"/>
        <v>20000</v>
      </c>
      <c r="Z26" s="11" t="str">
        <f t="shared" si="18"/>
        <v/>
      </c>
      <c r="AA26" s="11" t="str">
        <f t="shared" si="18"/>
        <v/>
      </c>
      <c r="AB26" s="11" t="str">
        <f t="shared" si="18"/>
        <v/>
      </c>
      <c r="AC26" s="11" t="str">
        <f t="shared" si="18"/>
        <v/>
      </c>
      <c r="AD26" s="11" t="str">
        <f t="shared" si="18"/>
        <v/>
      </c>
      <c r="AE26" s="11" t="str">
        <f t="shared" si="18"/>
        <v/>
      </c>
      <c r="AF26" s="11" t="str">
        <f t="shared" si="18"/>
        <v/>
      </c>
      <c r="AG26" s="11" t="str">
        <f t="shared" si="18"/>
        <v/>
      </c>
      <c r="AH26" s="11" t="str">
        <f t="shared" si="18"/>
        <v/>
      </c>
      <c r="AI26" s="11" t="str">
        <f t="shared" si="18"/>
        <v/>
      </c>
      <c r="AJ26" s="11" t="str">
        <f t="shared" si="18"/>
        <v/>
      </c>
      <c r="AK26" s="11" t="str">
        <f t="shared" si="18"/>
        <v/>
      </c>
      <c r="AL26" s="11" t="str">
        <f t="shared" si="18"/>
        <v/>
      </c>
      <c r="AM26" s="11" t="str">
        <f t="shared" si="18"/>
        <v/>
      </c>
      <c r="AN26" s="11" t="str">
        <f t="shared" si="18"/>
        <v/>
      </c>
      <c r="AO26" s="11" t="str">
        <f t="shared" si="18"/>
        <v/>
      </c>
      <c r="AP26" s="11" t="str">
        <f t="shared" si="18"/>
        <v/>
      </c>
      <c r="AQ26" s="11" t="str">
        <f t="shared" si="18"/>
        <v/>
      </c>
      <c r="AR26" s="11" t="str">
        <f t="shared" si="18"/>
        <v/>
      </c>
      <c r="AS26" s="11" t="str">
        <f t="shared" si="18"/>
        <v/>
      </c>
      <c r="AT26" s="11" t="str">
        <f t="shared" si="18"/>
        <v/>
      </c>
      <c r="AU26" s="11" t="str">
        <f t="shared" si="18"/>
        <v/>
      </c>
      <c r="AV26" s="11" t="str">
        <f t="shared" si="18"/>
        <v/>
      </c>
      <c r="AW26" s="11" t="str">
        <f t="shared" si="18"/>
        <v/>
      </c>
      <c r="AX26" s="11" t="str">
        <f t="shared" si="18"/>
        <v/>
      </c>
      <c r="AZ26" s="11" t="str">
        <f t="shared" si="18"/>
        <v/>
      </c>
      <c r="BA26" s="11" t="str">
        <f t="shared" si="18"/>
        <v/>
      </c>
      <c r="BB26" s="11" t="str">
        <f t="shared" si="18"/>
        <v/>
      </c>
      <c r="BC26" s="11" t="str">
        <f t="shared" si="13"/>
        <v/>
      </c>
      <c r="BD26" s="11" t="str">
        <f t="shared" si="13"/>
        <v/>
      </c>
      <c r="BE26" s="11" t="str">
        <f t="shared" si="13"/>
        <v/>
      </c>
      <c r="BF26" s="11" t="str">
        <f t="shared" si="13"/>
        <v/>
      </c>
      <c r="BG26" s="11" t="str">
        <f t="shared" si="13"/>
        <v/>
      </c>
      <c r="BH26" s="11" t="str">
        <f t="shared" si="13"/>
        <v/>
      </c>
      <c r="BI26" s="11" t="str">
        <f t="shared" si="13"/>
        <v/>
      </c>
      <c r="BJ26" s="11" t="str">
        <f t="shared" si="13"/>
        <v/>
      </c>
      <c r="BK26" s="11" t="str">
        <f t="shared" si="13"/>
        <v/>
      </c>
    </row>
    <row r="27" spans="3:63" x14ac:dyDescent="0.2">
      <c r="D27" s="11" t="s">
        <v>166</v>
      </c>
      <c r="E27" s="11">
        <v>1</v>
      </c>
      <c r="F27" s="11" t="s">
        <v>52</v>
      </c>
      <c r="G27" s="11">
        <v>2500</v>
      </c>
      <c r="H27" s="16">
        <f t="shared" si="19"/>
        <v>2500</v>
      </c>
      <c r="J27" s="11">
        <f t="shared" si="20"/>
        <v>2500</v>
      </c>
      <c r="O27" s="11" t="str">
        <f t="shared" si="9"/>
        <v/>
      </c>
      <c r="P27" s="11" t="str">
        <f t="shared" si="10"/>
        <v/>
      </c>
      <c r="S27" s="11" t="str">
        <f t="shared" si="3"/>
        <v/>
      </c>
      <c r="V27" s="27" t="s">
        <v>155</v>
      </c>
      <c r="W27" s="27">
        <v>2500</v>
      </c>
      <c r="X27" s="11" t="str">
        <f t="shared" si="21"/>
        <v/>
      </c>
      <c r="Y27" s="11" t="str">
        <f t="shared" si="18"/>
        <v/>
      </c>
      <c r="Z27" s="11" t="str">
        <f t="shared" si="18"/>
        <v/>
      </c>
      <c r="AA27" s="11" t="str">
        <f t="shared" si="18"/>
        <v/>
      </c>
      <c r="AB27" s="11" t="str">
        <f t="shared" si="18"/>
        <v/>
      </c>
      <c r="AC27" s="11" t="str">
        <f t="shared" si="18"/>
        <v/>
      </c>
      <c r="AD27" s="11" t="str">
        <f t="shared" si="18"/>
        <v/>
      </c>
      <c r="AE27" s="11" t="str">
        <f t="shared" si="18"/>
        <v/>
      </c>
      <c r="AF27" s="11" t="str">
        <f t="shared" si="18"/>
        <v/>
      </c>
      <c r="AG27" s="11" t="str">
        <f t="shared" si="18"/>
        <v/>
      </c>
      <c r="AH27" s="11" t="str">
        <f t="shared" ref="AH27:BB27" si="22">IF($V27=AH$2,$H27,"")</f>
        <v/>
      </c>
      <c r="AI27" s="11" t="str">
        <f t="shared" si="22"/>
        <v/>
      </c>
      <c r="AJ27" s="11" t="str">
        <f t="shared" si="22"/>
        <v/>
      </c>
      <c r="AK27" s="11" t="str">
        <f t="shared" si="22"/>
        <v/>
      </c>
      <c r="AL27" s="11" t="str">
        <f t="shared" si="22"/>
        <v/>
      </c>
      <c r="AM27" s="11" t="str">
        <f t="shared" si="22"/>
        <v/>
      </c>
      <c r="AN27" s="11" t="str">
        <f t="shared" si="22"/>
        <v/>
      </c>
      <c r="AO27" s="11" t="str">
        <f t="shared" si="22"/>
        <v/>
      </c>
      <c r="AP27" s="11" t="str">
        <f t="shared" si="22"/>
        <v/>
      </c>
      <c r="AQ27" s="11" t="str">
        <f t="shared" si="22"/>
        <v/>
      </c>
      <c r="AR27" s="11" t="str">
        <f t="shared" si="22"/>
        <v/>
      </c>
      <c r="AS27" s="11" t="str">
        <f t="shared" si="22"/>
        <v/>
      </c>
      <c r="AT27" s="11" t="str">
        <f t="shared" si="22"/>
        <v/>
      </c>
      <c r="AU27" s="11" t="str">
        <f t="shared" si="22"/>
        <v/>
      </c>
      <c r="AV27" s="11" t="str">
        <f t="shared" si="22"/>
        <v/>
      </c>
      <c r="AW27" s="11" t="str">
        <f t="shared" si="22"/>
        <v/>
      </c>
      <c r="AX27" s="11" t="str">
        <f t="shared" si="22"/>
        <v/>
      </c>
      <c r="AZ27" s="11">
        <f t="shared" si="22"/>
        <v>2500</v>
      </c>
      <c r="BA27" s="11" t="str">
        <f t="shared" si="22"/>
        <v/>
      </c>
      <c r="BB27" s="11" t="str">
        <f t="shared" si="22"/>
        <v/>
      </c>
      <c r="BC27" s="11" t="str">
        <f t="shared" si="13"/>
        <v/>
      </c>
      <c r="BD27" s="11" t="str">
        <f t="shared" si="13"/>
        <v/>
      </c>
      <c r="BE27" s="11" t="str">
        <f t="shared" si="13"/>
        <v/>
      </c>
      <c r="BF27" s="11" t="str">
        <f t="shared" si="13"/>
        <v/>
      </c>
      <c r="BG27" s="11" t="str">
        <f t="shared" si="13"/>
        <v/>
      </c>
      <c r="BH27" s="11" t="str">
        <f t="shared" si="13"/>
        <v/>
      </c>
      <c r="BI27" s="11" t="str">
        <f t="shared" si="13"/>
        <v/>
      </c>
      <c r="BJ27" s="11" t="str">
        <f t="shared" si="13"/>
        <v/>
      </c>
      <c r="BK27" s="11" t="str">
        <f t="shared" si="13"/>
        <v/>
      </c>
    </row>
    <row r="28" spans="3:63" x14ac:dyDescent="0.2">
      <c r="S28" s="11" t="str">
        <f t="shared" si="3"/>
        <v/>
      </c>
      <c r="X28" s="11" t="str">
        <f t="shared" si="21"/>
        <v/>
      </c>
      <c r="Y28" s="11" t="str">
        <f t="shared" si="18"/>
        <v/>
      </c>
      <c r="Z28" s="11" t="str">
        <f t="shared" si="18"/>
        <v/>
      </c>
      <c r="AA28" s="11" t="str">
        <f t="shared" si="18"/>
        <v/>
      </c>
      <c r="AB28" s="11" t="str">
        <f t="shared" si="18"/>
        <v/>
      </c>
      <c r="AC28" s="11" t="str">
        <f t="shared" si="18"/>
        <v/>
      </c>
      <c r="AD28" s="11" t="str">
        <f t="shared" si="18"/>
        <v/>
      </c>
      <c r="AE28" s="11" t="str">
        <f t="shared" si="18"/>
        <v/>
      </c>
      <c r="AF28" s="11" t="str">
        <f t="shared" si="18"/>
        <v/>
      </c>
      <c r="AG28" s="11" t="str">
        <f t="shared" si="18"/>
        <v/>
      </c>
      <c r="AH28" s="11" t="str">
        <f t="shared" si="18"/>
        <v/>
      </c>
      <c r="AI28" s="11" t="str">
        <f t="shared" si="18"/>
        <v/>
      </c>
      <c r="AJ28" s="11" t="str">
        <f t="shared" si="18"/>
        <v/>
      </c>
      <c r="AK28" s="11" t="str">
        <f t="shared" si="18"/>
        <v/>
      </c>
      <c r="AL28" s="11" t="str">
        <f t="shared" si="18"/>
        <v/>
      </c>
      <c r="AN28" s="11" t="str">
        <f t="shared" si="18"/>
        <v/>
      </c>
      <c r="AO28" s="11" t="str">
        <f t="shared" si="18"/>
        <v/>
      </c>
      <c r="AP28" s="11" t="str">
        <f t="shared" si="18"/>
        <v/>
      </c>
      <c r="AQ28" s="11" t="str">
        <f t="shared" si="18"/>
        <v/>
      </c>
      <c r="AR28" s="11" t="str">
        <f t="shared" si="18"/>
        <v/>
      </c>
      <c r="AS28" s="11" t="str">
        <f t="shared" si="18"/>
        <v/>
      </c>
      <c r="AT28" s="11" t="str">
        <f t="shared" si="18"/>
        <v/>
      </c>
      <c r="AU28" s="11" t="str">
        <f t="shared" si="18"/>
        <v/>
      </c>
      <c r="AV28" s="11" t="str">
        <f t="shared" si="18"/>
        <v/>
      </c>
      <c r="AW28" s="11" t="str">
        <f t="shared" si="18"/>
        <v/>
      </c>
      <c r="AX28" s="11" t="str">
        <f t="shared" si="18"/>
        <v/>
      </c>
      <c r="AZ28" s="11" t="str">
        <f t="shared" si="18"/>
        <v/>
      </c>
      <c r="BA28" s="11" t="str">
        <f t="shared" si="18"/>
        <v/>
      </c>
      <c r="BB28" s="11" t="str">
        <f t="shared" si="18"/>
        <v/>
      </c>
      <c r="BC28" s="11" t="str">
        <f t="shared" si="13"/>
        <v/>
      </c>
      <c r="BD28" s="11" t="str">
        <f t="shared" si="13"/>
        <v/>
      </c>
      <c r="BE28" s="11" t="str">
        <f t="shared" si="13"/>
        <v/>
      </c>
      <c r="BF28" s="11" t="str">
        <f t="shared" si="13"/>
        <v/>
      </c>
      <c r="BG28" s="11" t="str">
        <f t="shared" si="13"/>
        <v/>
      </c>
      <c r="BH28" s="11" t="str">
        <f t="shared" si="13"/>
        <v/>
      </c>
      <c r="BI28" s="11" t="str">
        <f t="shared" si="13"/>
        <v/>
      </c>
      <c r="BJ28" s="11" t="str">
        <f t="shared" si="13"/>
        <v/>
      </c>
      <c r="BK28" s="11" t="str">
        <f t="shared" si="13"/>
        <v/>
      </c>
    </row>
    <row r="29" spans="3:63" x14ac:dyDescent="0.2">
      <c r="S29" s="11" t="str">
        <f t="shared" si="3"/>
        <v/>
      </c>
      <c r="X29" s="11" t="str">
        <f t="shared" si="21"/>
        <v/>
      </c>
      <c r="Y29" s="11" t="str">
        <f t="shared" si="18"/>
        <v/>
      </c>
      <c r="Z29" s="11" t="str">
        <f t="shared" si="18"/>
        <v/>
      </c>
      <c r="AA29" s="11" t="str">
        <f t="shared" si="18"/>
        <v/>
      </c>
      <c r="AB29" s="11" t="str">
        <f t="shared" si="18"/>
        <v/>
      </c>
      <c r="AC29" s="11" t="str">
        <f t="shared" si="18"/>
        <v/>
      </c>
      <c r="AD29" s="11" t="str">
        <f t="shared" si="18"/>
        <v/>
      </c>
      <c r="AE29" s="11" t="str">
        <f t="shared" si="18"/>
        <v/>
      </c>
      <c r="AF29" s="11" t="str">
        <f t="shared" si="18"/>
        <v/>
      </c>
      <c r="AG29" s="11" t="str">
        <f t="shared" si="18"/>
        <v/>
      </c>
      <c r="AH29" s="11" t="str">
        <f t="shared" si="18"/>
        <v/>
      </c>
      <c r="AI29" s="11" t="str">
        <f t="shared" si="18"/>
        <v/>
      </c>
      <c r="AJ29" s="11" t="str">
        <f t="shared" si="18"/>
        <v/>
      </c>
      <c r="AK29" s="11" t="str">
        <f t="shared" si="18"/>
        <v/>
      </c>
      <c r="AL29" s="11" t="str">
        <f t="shared" si="18"/>
        <v/>
      </c>
      <c r="AN29" s="11" t="str">
        <f t="shared" si="18"/>
        <v/>
      </c>
      <c r="AO29" s="11" t="str">
        <f t="shared" si="18"/>
        <v/>
      </c>
      <c r="AP29" s="11" t="str">
        <f t="shared" si="18"/>
        <v/>
      </c>
      <c r="AQ29" s="11" t="str">
        <f t="shared" si="18"/>
        <v/>
      </c>
      <c r="AR29" s="11" t="str">
        <f t="shared" si="18"/>
        <v/>
      </c>
      <c r="AS29" s="11" t="str">
        <f t="shared" si="18"/>
        <v/>
      </c>
      <c r="AT29" s="11" t="str">
        <f t="shared" si="18"/>
        <v/>
      </c>
      <c r="AU29" s="11" t="str">
        <f t="shared" si="18"/>
        <v/>
      </c>
      <c r="AV29" s="11" t="str">
        <f t="shared" si="18"/>
        <v/>
      </c>
      <c r="AW29" s="11" t="str">
        <f t="shared" si="18"/>
        <v/>
      </c>
      <c r="AX29" s="11" t="str">
        <f t="shared" si="18"/>
        <v/>
      </c>
      <c r="AZ29" s="11" t="str">
        <f t="shared" si="18"/>
        <v/>
      </c>
      <c r="BA29" s="11" t="str">
        <f t="shared" si="18"/>
        <v/>
      </c>
      <c r="BB29" s="11" t="str">
        <f t="shared" si="18"/>
        <v/>
      </c>
      <c r="BC29" s="11" t="str">
        <f t="shared" si="13"/>
        <v/>
      </c>
      <c r="BD29" s="11" t="str">
        <f t="shared" si="13"/>
        <v/>
      </c>
      <c r="BE29" s="11" t="str">
        <f t="shared" si="13"/>
        <v/>
      </c>
      <c r="BF29" s="11" t="str">
        <f t="shared" si="13"/>
        <v/>
      </c>
      <c r="BG29" s="11" t="str">
        <f t="shared" si="13"/>
        <v/>
      </c>
      <c r="BH29" s="11" t="str">
        <f t="shared" si="13"/>
        <v/>
      </c>
      <c r="BI29" s="11" t="str">
        <f t="shared" si="13"/>
        <v/>
      </c>
      <c r="BJ29" s="11" t="str">
        <f t="shared" si="13"/>
        <v/>
      </c>
      <c r="BK29" s="11" t="str">
        <f t="shared" si="13"/>
        <v/>
      </c>
    </row>
    <row r="30" spans="3:63" x14ac:dyDescent="0.2">
      <c r="S30" s="11" t="str">
        <f t="shared" si="3"/>
        <v/>
      </c>
      <c r="X30" s="11" t="str">
        <f t="shared" si="21"/>
        <v/>
      </c>
      <c r="Y30" s="11" t="str">
        <f t="shared" ref="Y30:BD31" si="23">IF($V30=Y$2,$H30,"")</f>
        <v/>
      </c>
      <c r="Z30" s="11" t="str">
        <f t="shared" si="23"/>
        <v/>
      </c>
      <c r="AA30" s="11" t="str">
        <f t="shared" si="23"/>
        <v/>
      </c>
      <c r="AB30" s="11" t="str">
        <f t="shared" si="23"/>
        <v/>
      </c>
      <c r="AC30" s="11" t="str">
        <f t="shared" si="23"/>
        <v/>
      </c>
      <c r="AD30" s="11" t="str">
        <f t="shared" si="23"/>
        <v/>
      </c>
      <c r="AE30" s="11" t="str">
        <f t="shared" si="23"/>
        <v/>
      </c>
      <c r="AF30" s="11" t="str">
        <f t="shared" si="23"/>
        <v/>
      </c>
      <c r="AG30" s="11" t="str">
        <f t="shared" si="23"/>
        <v/>
      </c>
      <c r="AH30" s="11" t="str">
        <f t="shared" si="23"/>
        <v/>
      </c>
      <c r="AI30" s="11" t="str">
        <f t="shared" si="23"/>
        <v/>
      </c>
      <c r="AJ30" s="11" t="str">
        <f t="shared" si="23"/>
        <v/>
      </c>
      <c r="AK30" s="11" t="str">
        <f t="shared" si="23"/>
        <v/>
      </c>
      <c r="AL30" s="11" t="str">
        <f t="shared" si="23"/>
        <v/>
      </c>
      <c r="AN30" s="11" t="str">
        <f t="shared" si="23"/>
        <v/>
      </c>
      <c r="AO30" s="11" t="str">
        <f t="shared" si="23"/>
        <v/>
      </c>
      <c r="AP30" s="11" t="str">
        <f t="shared" si="23"/>
        <v/>
      </c>
      <c r="AQ30" s="11" t="str">
        <f t="shared" si="23"/>
        <v/>
      </c>
      <c r="AR30" s="11" t="str">
        <f t="shared" si="23"/>
        <v/>
      </c>
      <c r="AS30" s="11" t="str">
        <f t="shared" si="23"/>
        <v/>
      </c>
      <c r="AT30" s="11" t="str">
        <f t="shared" si="23"/>
        <v/>
      </c>
      <c r="AU30" s="11" t="str">
        <f t="shared" si="23"/>
        <v/>
      </c>
      <c r="AV30" s="11" t="str">
        <f t="shared" si="23"/>
        <v/>
      </c>
      <c r="AW30" s="11" t="str">
        <f t="shared" si="23"/>
        <v/>
      </c>
      <c r="AX30" s="11" t="str">
        <f t="shared" si="23"/>
        <v/>
      </c>
      <c r="AZ30" s="11" t="str">
        <f t="shared" si="23"/>
        <v/>
      </c>
      <c r="BA30" s="11" t="str">
        <f t="shared" si="23"/>
        <v/>
      </c>
      <c r="BB30" s="11" t="str">
        <f t="shared" si="23"/>
        <v/>
      </c>
      <c r="BC30" s="11" t="str">
        <f t="shared" si="13"/>
        <v/>
      </c>
      <c r="BD30" s="11" t="str">
        <f t="shared" si="23"/>
        <v/>
      </c>
      <c r="BE30" s="11" t="str">
        <f t="shared" si="13"/>
        <v/>
      </c>
      <c r="BF30" s="11" t="str">
        <f t="shared" si="13"/>
        <v/>
      </c>
      <c r="BG30" s="11" t="str">
        <f t="shared" si="13"/>
        <v/>
      </c>
      <c r="BH30" s="11" t="str">
        <f t="shared" si="13"/>
        <v/>
      </c>
      <c r="BI30" s="11" t="str">
        <f t="shared" si="13"/>
        <v/>
      </c>
      <c r="BJ30" s="11" t="str">
        <f t="shared" si="13"/>
        <v/>
      </c>
      <c r="BK30" s="11" t="str">
        <f t="shared" si="13"/>
        <v/>
      </c>
    </row>
    <row r="31" spans="3:63" x14ac:dyDescent="0.2">
      <c r="S31" s="11" t="str">
        <f t="shared" si="3"/>
        <v/>
      </c>
      <c r="X31" s="11" t="str">
        <f t="shared" si="21"/>
        <v/>
      </c>
      <c r="Y31" s="11" t="str">
        <f t="shared" si="23"/>
        <v/>
      </c>
      <c r="Z31" s="11" t="str">
        <f t="shared" si="23"/>
        <v/>
      </c>
      <c r="AA31" s="11" t="str">
        <f t="shared" si="23"/>
        <v/>
      </c>
      <c r="AB31" s="11" t="str">
        <f t="shared" si="23"/>
        <v/>
      </c>
      <c r="AC31" s="11" t="str">
        <f t="shared" si="23"/>
        <v/>
      </c>
      <c r="AD31" s="11" t="str">
        <f t="shared" si="23"/>
        <v/>
      </c>
      <c r="AE31" s="11" t="str">
        <f t="shared" si="23"/>
        <v/>
      </c>
      <c r="AF31" s="11" t="str">
        <f t="shared" si="23"/>
        <v/>
      </c>
      <c r="AG31" s="11" t="str">
        <f t="shared" si="23"/>
        <v/>
      </c>
      <c r="AH31" s="11" t="str">
        <f t="shared" si="23"/>
        <v/>
      </c>
      <c r="AI31" s="11" t="str">
        <f t="shared" si="23"/>
        <v/>
      </c>
      <c r="AJ31" s="11" t="str">
        <f t="shared" si="23"/>
        <v/>
      </c>
      <c r="AK31" s="11" t="str">
        <f t="shared" si="23"/>
        <v/>
      </c>
      <c r="AL31" s="11" t="str">
        <f t="shared" si="23"/>
        <v/>
      </c>
      <c r="AN31" s="11" t="str">
        <f t="shared" si="23"/>
        <v/>
      </c>
      <c r="AO31" s="11" t="str">
        <f t="shared" si="23"/>
        <v/>
      </c>
      <c r="AP31" s="11" t="str">
        <f t="shared" si="23"/>
        <v/>
      </c>
      <c r="AQ31" s="11" t="str">
        <f t="shared" si="23"/>
        <v/>
      </c>
      <c r="AR31" s="11" t="str">
        <f t="shared" si="23"/>
        <v/>
      </c>
      <c r="AS31" s="11" t="str">
        <f t="shared" si="23"/>
        <v/>
      </c>
      <c r="AT31" s="11" t="str">
        <f t="shared" si="23"/>
        <v/>
      </c>
      <c r="AU31" s="11" t="str">
        <f t="shared" si="23"/>
        <v/>
      </c>
      <c r="AV31" s="11" t="str">
        <f t="shared" si="23"/>
        <v/>
      </c>
      <c r="AW31" s="11" t="str">
        <f t="shared" si="23"/>
        <v/>
      </c>
      <c r="AX31" s="11" t="str">
        <f t="shared" si="23"/>
        <v/>
      </c>
      <c r="AZ31" s="11" t="str">
        <f t="shared" si="23"/>
        <v/>
      </c>
      <c r="BA31" s="11" t="str">
        <f t="shared" si="23"/>
        <v/>
      </c>
      <c r="BB31" s="11" t="str">
        <f t="shared" si="23"/>
        <v/>
      </c>
      <c r="BC31" s="11" t="str">
        <f t="shared" si="13"/>
        <v/>
      </c>
      <c r="BD31" s="11" t="str">
        <f t="shared" si="13"/>
        <v/>
      </c>
      <c r="BE31" s="11" t="str">
        <f t="shared" si="13"/>
        <v/>
      </c>
      <c r="BF31" s="11" t="str">
        <f t="shared" si="13"/>
        <v/>
      </c>
      <c r="BG31" s="11" t="str">
        <f t="shared" si="13"/>
        <v/>
      </c>
      <c r="BH31" s="11" t="str">
        <f t="shared" si="13"/>
        <v/>
      </c>
      <c r="BI31" s="11" t="str">
        <f t="shared" si="13"/>
        <v/>
      </c>
      <c r="BJ31" s="11" t="str">
        <f t="shared" si="13"/>
        <v/>
      </c>
      <c r="BK31" s="11" t="str">
        <f t="shared" si="13"/>
        <v/>
      </c>
    </row>
    <row r="32" spans="3:63" s="13" customFormat="1" x14ac:dyDescent="0.2">
      <c r="R32" s="25"/>
      <c r="V32" s="28"/>
      <c r="W32" s="28"/>
    </row>
    <row r="33" spans="1:63" x14ac:dyDescent="0.2">
      <c r="A33" s="10" t="s">
        <v>79</v>
      </c>
      <c r="B33" s="10"/>
      <c r="C33" s="10"/>
      <c r="D33" s="10"/>
      <c r="E33" s="10"/>
      <c r="F33" s="10"/>
      <c r="G33" s="10"/>
      <c r="H33" s="31">
        <f>SUM(H34:H59)</f>
        <v>40850</v>
      </c>
      <c r="I33" s="10"/>
      <c r="J33" s="12">
        <f>SUM(J34:J59)</f>
        <v>39450</v>
      </c>
      <c r="K33" s="10"/>
      <c r="L33" s="10"/>
      <c r="M33" s="10"/>
      <c r="N33" s="12">
        <f>SUM(N34:N59)</f>
        <v>30350</v>
      </c>
      <c r="O33" s="12">
        <f>SUM(O34:O59)</f>
        <v>6850</v>
      </c>
      <c r="P33" s="12">
        <f>SUM(P34:P62)</f>
        <v>0</v>
      </c>
      <c r="S33" s="11" t="str">
        <f t="shared" si="3"/>
        <v/>
      </c>
      <c r="W33" s="10">
        <f>SUM(W35:W54)</f>
        <v>40850</v>
      </c>
    </row>
    <row r="34" spans="1:63" x14ac:dyDescent="0.2">
      <c r="S34" s="11" t="str">
        <f t="shared" si="3"/>
        <v/>
      </c>
    </row>
    <row r="35" spans="1:63" x14ac:dyDescent="0.2">
      <c r="C35" s="11" t="s">
        <v>43</v>
      </c>
      <c r="D35" s="11" t="s">
        <v>167</v>
      </c>
      <c r="E35" s="13">
        <v>1</v>
      </c>
      <c r="F35" s="11" t="s">
        <v>52</v>
      </c>
      <c r="G35" s="18">
        <f>G4</f>
        <v>500</v>
      </c>
      <c r="H35" s="19">
        <f>E35*G35</f>
        <v>500</v>
      </c>
      <c r="J35" s="15">
        <f>H35-(H35*I35)</f>
        <v>500</v>
      </c>
      <c r="K35" s="11" t="s">
        <v>34</v>
      </c>
      <c r="N35" s="14">
        <f t="shared" ref="N35" si="24">IF(K35="ja",$J35,"")</f>
        <v>500</v>
      </c>
      <c r="O35" s="14" t="str">
        <f t="shared" ref="O35" si="25">IF(L35="ja",$J35,"")</f>
        <v/>
      </c>
      <c r="P35" s="14" t="str">
        <f t="shared" ref="P35" si="26">IF(M35="ja",$J35,"")</f>
        <v/>
      </c>
      <c r="S35" s="11" t="str">
        <f t="shared" si="3"/>
        <v/>
      </c>
      <c r="V35" s="27" t="s">
        <v>131</v>
      </c>
      <c r="W35" s="27">
        <f t="shared" ref="W35:W54" si="27">SUM(X35:BK35)</f>
        <v>500</v>
      </c>
      <c r="X35" s="11" t="str">
        <f>IF($V35=X$2,$H35,"")</f>
        <v/>
      </c>
      <c r="Y35" s="11" t="str">
        <f t="shared" ref="Y35:BB43" si="28">IF($V35=Y$2,$H35,"")</f>
        <v/>
      </c>
      <c r="Z35" s="11" t="str">
        <f t="shared" si="28"/>
        <v/>
      </c>
      <c r="AA35" s="11" t="str">
        <f t="shared" si="28"/>
        <v/>
      </c>
      <c r="AB35" s="11" t="str">
        <f t="shared" si="28"/>
        <v/>
      </c>
      <c r="AC35" s="11" t="str">
        <f t="shared" si="28"/>
        <v/>
      </c>
      <c r="AD35" s="11" t="str">
        <f t="shared" si="28"/>
        <v/>
      </c>
      <c r="AE35" s="11" t="str">
        <f t="shared" si="28"/>
        <v/>
      </c>
      <c r="AF35" s="11" t="str">
        <f t="shared" si="28"/>
        <v/>
      </c>
      <c r="AG35" s="11" t="str">
        <f t="shared" si="28"/>
        <v/>
      </c>
      <c r="AH35" s="11" t="str">
        <f t="shared" si="28"/>
        <v/>
      </c>
      <c r="AI35" s="11" t="str">
        <f t="shared" si="28"/>
        <v/>
      </c>
      <c r="AJ35" s="11" t="str">
        <f t="shared" si="28"/>
        <v/>
      </c>
      <c r="AK35" s="11">
        <f t="shared" si="28"/>
        <v>500</v>
      </c>
      <c r="AL35" s="11" t="str">
        <f t="shared" si="28"/>
        <v/>
      </c>
      <c r="AM35" s="11" t="str">
        <f t="shared" si="28"/>
        <v/>
      </c>
      <c r="AN35" s="11" t="str">
        <f t="shared" si="28"/>
        <v/>
      </c>
      <c r="AO35" s="11" t="str">
        <f t="shared" si="28"/>
        <v/>
      </c>
      <c r="AP35" s="11" t="str">
        <f t="shared" si="28"/>
        <v/>
      </c>
      <c r="AQ35" s="11" t="str">
        <f t="shared" si="28"/>
        <v/>
      </c>
      <c r="AR35" s="11" t="str">
        <f t="shared" si="28"/>
        <v/>
      </c>
      <c r="AS35" s="11" t="str">
        <f t="shared" si="28"/>
        <v/>
      </c>
      <c r="AT35" s="11" t="str">
        <f t="shared" si="28"/>
        <v/>
      </c>
      <c r="AU35" s="11" t="str">
        <f t="shared" si="28"/>
        <v/>
      </c>
      <c r="AV35" s="11" t="str">
        <f t="shared" si="28"/>
        <v/>
      </c>
      <c r="AW35" s="11" t="str">
        <f t="shared" si="28"/>
        <v/>
      </c>
      <c r="AX35" s="11" t="str">
        <f t="shared" si="28"/>
        <v/>
      </c>
      <c r="AZ35" s="11" t="str">
        <f t="shared" si="28"/>
        <v/>
      </c>
      <c r="BA35" s="11" t="str">
        <f t="shared" si="28"/>
        <v/>
      </c>
      <c r="BB35" s="11" t="str">
        <f t="shared" si="28"/>
        <v/>
      </c>
      <c r="BC35" s="11" t="str">
        <f>IF($V35=BC$2,$H35,"")</f>
        <v/>
      </c>
      <c r="BD35" s="11" t="str">
        <f t="shared" ref="BD35:BK51" si="29">IF($V35=BD$2,$H35,"")</f>
        <v/>
      </c>
      <c r="BE35" s="11" t="str">
        <f t="shared" si="29"/>
        <v/>
      </c>
      <c r="BF35" s="11" t="str">
        <f t="shared" si="29"/>
        <v/>
      </c>
      <c r="BG35" s="11" t="str">
        <f t="shared" si="29"/>
        <v/>
      </c>
      <c r="BH35" s="11" t="str">
        <f t="shared" si="29"/>
        <v/>
      </c>
      <c r="BI35" s="11" t="str">
        <f t="shared" si="29"/>
        <v/>
      </c>
      <c r="BJ35" s="11" t="str">
        <f t="shared" si="29"/>
        <v/>
      </c>
      <c r="BK35" s="11" t="str">
        <f t="shared" si="29"/>
        <v/>
      </c>
    </row>
    <row r="36" spans="1:63" x14ac:dyDescent="0.2">
      <c r="D36" s="11" t="s">
        <v>80</v>
      </c>
      <c r="E36" s="11">
        <v>1</v>
      </c>
      <c r="F36" s="11" t="s">
        <v>52</v>
      </c>
      <c r="G36" s="15">
        <v>1500</v>
      </c>
      <c r="H36" s="19">
        <f t="shared" ref="H36:H54" si="30">E36*G36</f>
        <v>1500</v>
      </c>
      <c r="J36" s="15">
        <f t="shared" ref="J36:J54" si="31">H36-(H36*I36)</f>
        <v>1500</v>
      </c>
      <c r="K36" s="11" t="s">
        <v>34</v>
      </c>
      <c r="N36" s="14">
        <f t="shared" ref="N36:N54" si="32">IF(K36="ja",$J36,"")</f>
        <v>1500</v>
      </c>
      <c r="O36" s="14" t="str">
        <f t="shared" ref="O36:O59" si="33">IF(L36="ja",$J36,"")</f>
        <v/>
      </c>
      <c r="P36" s="14" t="str">
        <f t="shared" ref="P36:P59" si="34">IF(M36="ja",$J36,"")</f>
        <v/>
      </c>
      <c r="S36" s="11" t="str">
        <f t="shared" si="3"/>
        <v/>
      </c>
      <c r="V36" s="27" t="s">
        <v>131</v>
      </c>
      <c r="W36" s="27">
        <f t="shared" si="27"/>
        <v>1500</v>
      </c>
      <c r="X36" s="11" t="str">
        <f t="shared" ref="X36:X59" si="35">IF($V36=X$2,$H36,"")</f>
        <v/>
      </c>
      <c r="Y36" s="11" t="str">
        <f t="shared" si="28"/>
        <v/>
      </c>
      <c r="Z36" s="11" t="str">
        <f t="shared" si="28"/>
        <v/>
      </c>
      <c r="AA36" s="11" t="str">
        <f t="shared" si="28"/>
        <v/>
      </c>
      <c r="AB36" s="11" t="str">
        <f t="shared" si="28"/>
        <v/>
      </c>
      <c r="AC36" s="11" t="str">
        <f t="shared" si="28"/>
        <v/>
      </c>
      <c r="AD36" s="11" t="str">
        <f t="shared" si="28"/>
        <v/>
      </c>
      <c r="AE36" s="11" t="str">
        <f t="shared" si="28"/>
        <v/>
      </c>
      <c r="AF36" s="11" t="str">
        <f t="shared" si="28"/>
        <v/>
      </c>
      <c r="AG36" s="11" t="str">
        <f t="shared" si="28"/>
        <v/>
      </c>
      <c r="AH36" s="11" t="str">
        <f t="shared" si="28"/>
        <v/>
      </c>
      <c r="AI36" s="11" t="str">
        <f t="shared" si="28"/>
        <v/>
      </c>
      <c r="AJ36" s="11" t="str">
        <f t="shared" si="28"/>
        <v/>
      </c>
      <c r="AK36" s="11">
        <f t="shared" si="28"/>
        <v>1500</v>
      </c>
      <c r="AL36" s="11" t="str">
        <f t="shared" si="28"/>
        <v/>
      </c>
      <c r="AM36" s="11" t="str">
        <f t="shared" si="28"/>
        <v/>
      </c>
      <c r="AN36" s="11" t="str">
        <f t="shared" si="28"/>
        <v/>
      </c>
      <c r="AO36" s="11" t="str">
        <f t="shared" si="28"/>
        <v/>
      </c>
      <c r="AP36" s="11" t="str">
        <f t="shared" si="28"/>
        <v/>
      </c>
      <c r="AQ36" s="11" t="str">
        <f t="shared" si="28"/>
        <v/>
      </c>
      <c r="AR36" s="11" t="str">
        <f t="shared" si="28"/>
        <v/>
      </c>
      <c r="AS36" s="11" t="str">
        <f t="shared" si="28"/>
        <v/>
      </c>
      <c r="AT36" s="11" t="str">
        <f t="shared" si="28"/>
        <v/>
      </c>
      <c r="AU36" s="11" t="str">
        <f t="shared" si="28"/>
        <v/>
      </c>
      <c r="AV36" s="11" t="str">
        <f t="shared" si="28"/>
        <v/>
      </c>
      <c r="AW36" s="11" t="str">
        <f t="shared" si="28"/>
        <v/>
      </c>
      <c r="AX36" s="11" t="str">
        <f t="shared" si="28"/>
        <v/>
      </c>
      <c r="AZ36" s="11" t="str">
        <f t="shared" si="28"/>
        <v/>
      </c>
      <c r="BA36" s="11" t="str">
        <f t="shared" si="28"/>
        <v/>
      </c>
      <c r="BB36" s="11" t="str">
        <f t="shared" si="28"/>
        <v/>
      </c>
      <c r="BC36" s="11" t="str">
        <f t="shared" ref="BC36:BK59" si="36">IF($V36=BC$2,$H36,"")</f>
        <v/>
      </c>
      <c r="BD36" s="11" t="str">
        <f t="shared" si="29"/>
        <v/>
      </c>
      <c r="BE36" s="11" t="str">
        <f t="shared" si="29"/>
        <v/>
      </c>
      <c r="BF36" s="11" t="str">
        <f t="shared" si="29"/>
        <v/>
      </c>
      <c r="BG36" s="11" t="str">
        <f t="shared" si="29"/>
        <v/>
      </c>
      <c r="BH36" s="11" t="str">
        <f t="shared" si="29"/>
        <v/>
      </c>
      <c r="BI36" s="11" t="str">
        <f t="shared" si="29"/>
        <v/>
      </c>
      <c r="BJ36" s="11" t="str">
        <f t="shared" si="29"/>
        <v/>
      </c>
      <c r="BK36" s="11" t="str">
        <f t="shared" si="29"/>
        <v/>
      </c>
    </row>
    <row r="37" spans="1:63" x14ac:dyDescent="0.2">
      <c r="D37" s="11" t="s">
        <v>81</v>
      </c>
      <c r="E37" s="11">
        <v>1</v>
      </c>
      <c r="F37" s="11" t="s">
        <v>52</v>
      </c>
      <c r="G37" s="15">
        <v>200</v>
      </c>
      <c r="H37" s="19">
        <v>750</v>
      </c>
      <c r="J37" s="15">
        <f t="shared" si="31"/>
        <v>750</v>
      </c>
      <c r="K37" s="11" t="s">
        <v>34</v>
      </c>
      <c r="N37" s="14">
        <f t="shared" si="32"/>
        <v>750</v>
      </c>
      <c r="O37" s="14" t="str">
        <f t="shared" si="33"/>
        <v/>
      </c>
      <c r="P37" s="14" t="str">
        <f t="shared" si="34"/>
        <v/>
      </c>
      <c r="S37" s="11" t="str">
        <f t="shared" si="3"/>
        <v/>
      </c>
      <c r="V37" s="27" t="s">
        <v>11</v>
      </c>
      <c r="W37" s="27">
        <f t="shared" si="27"/>
        <v>750</v>
      </c>
      <c r="X37" s="11" t="str">
        <f t="shared" si="35"/>
        <v/>
      </c>
      <c r="Y37" s="11">
        <f t="shared" si="28"/>
        <v>750</v>
      </c>
      <c r="Z37" s="11" t="str">
        <f t="shared" si="28"/>
        <v/>
      </c>
      <c r="AA37" s="11" t="str">
        <f t="shared" si="28"/>
        <v/>
      </c>
      <c r="AB37" s="11" t="str">
        <f t="shared" si="28"/>
        <v/>
      </c>
      <c r="AC37" s="11" t="str">
        <f t="shared" si="28"/>
        <v/>
      </c>
      <c r="AD37" s="11" t="str">
        <f t="shared" si="28"/>
        <v/>
      </c>
      <c r="AE37" s="11" t="str">
        <f t="shared" si="28"/>
        <v/>
      </c>
      <c r="AF37" s="11" t="str">
        <f t="shared" si="28"/>
        <v/>
      </c>
      <c r="AG37" s="11" t="str">
        <f t="shared" si="28"/>
        <v/>
      </c>
      <c r="AH37" s="11" t="str">
        <f t="shared" si="28"/>
        <v/>
      </c>
      <c r="AI37" s="11" t="str">
        <f t="shared" si="28"/>
        <v/>
      </c>
      <c r="AJ37" s="11" t="str">
        <f t="shared" si="28"/>
        <v/>
      </c>
      <c r="AK37" s="11" t="str">
        <f t="shared" si="28"/>
        <v/>
      </c>
      <c r="AL37" s="11" t="str">
        <f t="shared" si="28"/>
        <v/>
      </c>
      <c r="AM37" s="11" t="str">
        <f t="shared" si="28"/>
        <v/>
      </c>
      <c r="AN37" s="11" t="str">
        <f t="shared" si="28"/>
        <v/>
      </c>
      <c r="AO37" s="11" t="str">
        <f t="shared" si="28"/>
        <v/>
      </c>
      <c r="AP37" s="11" t="str">
        <f t="shared" si="28"/>
        <v/>
      </c>
      <c r="AQ37" s="11" t="str">
        <f t="shared" si="28"/>
        <v/>
      </c>
      <c r="AR37" s="11" t="str">
        <f t="shared" si="28"/>
        <v/>
      </c>
      <c r="AS37" s="11" t="str">
        <f t="shared" si="28"/>
        <v/>
      </c>
      <c r="AT37" s="11" t="str">
        <f t="shared" si="28"/>
        <v/>
      </c>
      <c r="AU37" s="11" t="str">
        <f t="shared" si="28"/>
        <v/>
      </c>
      <c r="AV37" s="11" t="str">
        <f t="shared" si="28"/>
        <v/>
      </c>
      <c r="AW37" s="11" t="str">
        <f t="shared" si="28"/>
        <v/>
      </c>
      <c r="AX37" s="11" t="str">
        <f t="shared" si="28"/>
        <v/>
      </c>
      <c r="AZ37" s="11" t="str">
        <f t="shared" si="28"/>
        <v/>
      </c>
      <c r="BA37" s="11" t="str">
        <f t="shared" si="28"/>
        <v/>
      </c>
      <c r="BB37" s="11" t="str">
        <f t="shared" si="28"/>
        <v/>
      </c>
      <c r="BC37" s="11" t="str">
        <f t="shared" si="36"/>
        <v/>
      </c>
      <c r="BD37" s="11" t="str">
        <f t="shared" si="29"/>
        <v/>
      </c>
      <c r="BE37" s="11" t="str">
        <f t="shared" si="29"/>
        <v/>
      </c>
      <c r="BF37" s="11" t="str">
        <f t="shared" si="29"/>
        <v/>
      </c>
      <c r="BG37" s="11" t="str">
        <f t="shared" si="29"/>
        <v/>
      </c>
      <c r="BH37" s="11" t="str">
        <f t="shared" si="29"/>
        <v/>
      </c>
      <c r="BI37" s="11" t="str">
        <f t="shared" si="29"/>
        <v/>
      </c>
      <c r="BJ37" s="11" t="str">
        <f t="shared" si="29"/>
        <v/>
      </c>
      <c r="BK37" s="11" t="str">
        <f t="shared" si="29"/>
        <v/>
      </c>
    </row>
    <row r="38" spans="1:63" x14ac:dyDescent="0.2">
      <c r="D38" s="16" t="s">
        <v>82</v>
      </c>
      <c r="E38" s="11">
        <v>1</v>
      </c>
      <c r="F38" s="11" t="s">
        <v>52</v>
      </c>
      <c r="G38" s="19">
        <v>200</v>
      </c>
      <c r="H38" s="19">
        <f t="shared" si="30"/>
        <v>200</v>
      </c>
      <c r="J38" s="15">
        <f t="shared" si="31"/>
        <v>200</v>
      </c>
      <c r="K38" s="11" t="s">
        <v>34</v>
      </c>
      <c r="N38" s="14">
        <f t="shared" si="32"/>
        <v>200</v>
      </c>
      <c r="O38" s="14" t="str">
        <f t="shared" si="33"/>
        <v/>
      </c>
      <c r="P38" s="14" t="str">
        <f t="shared" si="34"/>
        <v/>
      </c>
      <c r="S38" s="11" t="str">
        <f t="shared" si="3"/>
        <v/>
      </c>
      <c r="V38" s="27" t="s">
        <v>88</v>
      </c>
      <c r="W38" s="27">
        <f t="shared" si="27"/>
        <v>200</v>
      </c>
      <c r="X38" s="11">
        <f t="shared" si="35"/>
        <v>200</v>
      </c>
      <c r="Y38" s="11" t="str">
        <f t="shared" si="28"/>
        <v/>
      </c>
      <c r="Z38" s="11" t="str">
        <f t="shared" si="28"/>
        <v/>
      </c>
      <c r="AA38" s="11" t="str">
        <f t="shared" si="28"/>
        <v/>
      </c>
      <c r="AB38" s="11" t="str">
        <f t="shared" si="28"/>
        <v/>
      </c>
      <c r="AC38" s="11" t="str">
        <f t="shared" si="28"/>
        <v/>
      </c>
      <c r="AD38" s="11" t="str">
        <f t="shared" si="28"/>
        <v/>
      </c>
      <c r="AE38" s="11" t="str">
        <f t="shared" si="28"/>
        <v/>
      </c>
      <c r="AF38" s="11" t="str">
        <f t="shared" si="28"/>
        <v/>
      </c>
      <c r="AG38" s="11" t="str">
        <f t="shared" si="28"/>
        <v/>
      </c>
      <c r="AH38" s="11" t="str">
        <f t="shared" si="28"/>
        <v/>
      </c>
      <c r="AI38" s="11" t="str">
        <f t="shared" si="28"/>
        <v/>
      </c>
      <c r="AJ38" s="11" t="str">
        <f t="shared" si="28"/>
        <v/>
      </c>
      <c r="AK38" s="11" t="str">
        <f t="shared" si="28"/>
        <v/>
      </c>
      <c r="AL38" s="11" t="str">
        <f t="shared" si="28"/>
        <v/>
      </c>
      <c r="AM38" s="11" t="str">
        <f t="shared" si="28"/>
        <v/>
      </c>
      <c r="AN38" s="11" t="str">
        <f t="shared" si="28"/>
        <v/>
      </c>
      <c r="AO38" s="11" t="str">
        <f t="shared" si="28"/>
        <v/>
      </c>
      <c r="AP38" s="11" t="str">
        <f t="shared" si="28"/>
        <v/>
      </c>
      <c r="AQ38" s="11" t="str">
        <f t="shared" si="28"/>
        <v/>
      </c>
      <c r="AR38" s="11" t="str">
        <f t="shared" si="28"/>
        <v/>
      </c>
      <c r="AS38" s="11" t="str">
        <f t="shared" si="28"/>
        <v/>
      </c>
      <c r="AT38" s="11" t="str">
        <f t="shared" si="28"/>
        <v/>
      </c>
      <c r="AU38" s="11" t="str">
        <f t="shared" si="28"/>
        <v/>
      </c>
      <c r="AV38" s="11" t="str">
        <f t="shared" si="28"/>
        <v/>
      </c>
      <c r="AW38" s="11" t="str">
        <f t="shared" si="28"/>
        <v/>
      </c>
      <c r="AX38" s="11" t="str">
        <f t="shared" si="28"/>
        <v/>
      </c>
      <c r="AZ38" s="11" t="str">
        <f t="shared" si="28"/>
        <v/>
      </c>
      <c r="BA38" s="11" t="str">
        <f t="shared" si="28"/>
        <v/>
      </c>
      <c r="BB38" s="11" t="str">
        <f t="shared" si="28"/>
        <v/>
      </c>
      <c r="BC38" s="11" t="str">
        <f t="shared" si="36"/>
        <v/>
      </c>
      <c r="BD38" s="11" t="str">
        <f t="shared" si="29"/>
        <v/>
      </c>
      <c r="BE38" s="11" t="str">
        <f t="shared" si="29"/>
        <v/>
      </c>
      <c r="BF38" s="11" t="str">
        <f t="shared" si="29"/>
        <v/>
      </c>
      <c r="BG38" s="11" t="str">
        <f t="shared" si="29"/>
        <v/>
      </c>
      <c r="BH38" s="11" t="str">
        <f t="shared" si="29"/>
        <v/>
      </c>
      <c r="BI38" s="11" t="str">
        <f t="shared" si="29"/>
        <v/>
      </c>
      <c r="BJ38" s="11" t="str">
        <f t="shared" si="29"/>
        <v/>
      </c>
      <c r="BK38" s="11" t="str">
        <f t="shared" si="29"/>
        <v/>
      </c>
    </row>
    <row r="39" spans="1:63" x14ac:dyDescent="0.2">
      <c r="D39" s="16" t="s">
        <v>83</v>
      </c>
      <c r="E39" s="16">
        <v>1</v>
      </c>
      <c r="F39" s="11" t="s">
        <v>52</v>
      </c>
      <c r="G39" s="19">
        <v>1500</v>
      </c>
      <c r="H39" s="19">
        <f t="shared" si="30"/>
        <v>1500</v>
      </c>
      <c r="J39" s="15">
        <f t="shared" si="31"/>
        <v>1500</v>
      </c>
      <c r="K39" s="11" t="s">
        <v>34</v>
      </c>
      <c r="N39" s="14">
        <f t="shared" si="32"/>
        <v>1500</v>
      </c>
      <c r="O39" s="14" t="str">
        <f t="shared" si="33"/>
        <v/>
      </c>
      <c r="P39" s="14" t="str">
        <f t="shared" si="34"/>
        <v/>
      </c>
      <c r="S39" s="11" t="str">
        <f t="shared" si="3"/>
        <v/>
      </c>
      <c r="V39" s="27" t="s">
        <v>131</v>
      </c>
      <c r="W39" s="27">
        <f t="shared" si="27"/>
        <v>1500</v>
      </c>
      <c r="X39" s="11" t="str">
        <f t="shared" si="35"/>
        <v/>
      </c>
      <c r="Y39" s="11" t="str">
        <f t="shared" si="28"/>
        <v/>
      </c>
      <c r="Z39" s="11" t="str">
        <f t="shared" si="28"/>
        <v/>
      </c>
      <c r="AA39" s="11" t="str">
        <f t="shared" si="28"/>
        <v/>
      </c>
      <c r="AB39" s="11" t="str">
        <f t="shared" si="28"/>
        <v/>
      </c>
      <c r="AC39" s="11" t="str">
        <f t="shared" si="28"/>
        <v/>
      </c>
      <c r="AD39" s="11" t="str">
        <f t="shared" si="28"/>
        <v/>
      </c>
      <c r="AE39" s="11" t="str">
        <f t="shared" si="28"/>
        <v/>
      </c>
      <c r="AF39" s="11" t="str">
        <f t="shared" si="28"/>
        <v/>
      </c>
      <c r="AG39" s="11" t="str">
        <f t="shared" si="28"/>
        <v/>
      </c>
      <c r="AH39" s="11" t="str">
        <f t="shared" si="28"/>
        <v/>
      </c>
      <c r="AI39" s="11" t="str">
        <f t="shared" si="28"/>
        <v/>
      </c>
      <c r="AJ39" s="11" t="str">
        <f t="shared" si="28"/>
        <v/>
      </c>
      <c r="AK39" s="11">
        <f t="shared" si="28"/>
        <v>1500</v>
      </c>
      <c r="AL39" s="11" t="str">
        <f t="shared" si="28"/>
        <v/>
      </c>
      <c r="AM39" s="11" t="str">
        <f t="shared" si="28"/>
        <v/>
      </c>
      <c r="AN39" s="11" t="str">
        <f t="shared" si="28"/>
        <v/>
      </c>
      <c r="AO39" s="11" t="str">
        <f t="shared" si="28"/>
        <v/>
      </c>
      <c r="AP39" s="11" t="str">
        <f t="shared" si="28"/>
        <v/>
      </c>
      <c r="AQ39" s="11" t="str">
        <f t="shared" si="28"/>
        <v/>
      </c>
      <c r="AR39" s="11" t="str">
        <f t="shared" si="28"/>
        <v/>
      </c>
      <c r="AS39" s="11" t="str">
        <f t="shared" si="28"/>
        <v/>
      </c>
      <c r="AT39" s="11" t="str">
        <f t="shared" si="28"/>
        <v/>
      </c>
      <c r="AU39" s="11" t="str">
        <f t="shared" si="28"/>
        <v/>
      </c>
      <c r="AV39" s="11" t="str">
        <f t="shared" si="28"/>
        <v/>
      </c>
      <c r="AW39" s="11" t="str">
        <f t="shared" si="28"/>
        <v/>
      </c>
      <c r="AX39" s="11" t="str">
        <f t="shared" si="28"/>
        <v/>
      </c>
      <c r="AZ39" s="11" t="str">
        <f t="shared" si="28"/>
        <v/>
      </c>
      <c r="BA39" s="11" t="str">
        <f t="shared" si="28"/>
        <v/>
      </c>
      <c r="BB39" s="11" t="str">
        <f t="shared" si="28"/>
        <v/>
      </c>
      <c r="BC39" s="11" t="str">
        <f t="shared" si="36"/>
        <v/>
      </c>
      <c r="BD39" s="11" t="str">
        <f t="shared" si="29"/>
        <v/>
      </c>
      <c r="BE39" s="11" t="str">
        <f t="shared" si="29"/>
        <v/>
      </c>
      <c r="BF39" s="11" t="str">
        <f t="shared" si="29"/>
        <v/>
      </c>
      <c r="BG39" s="11" t="str">
        <f t="shared" si="29"/>
        <v/>
      </c>
      <c r="BH39" s="11" t="str">
        <f t="shared" si="29"/>
        <v/>
      </c>
      <c r="BI39" s="11" t="str">
        <f t="shared" si="29"/>
        <v/>
      </c>
      <c r="BJ39" s="11" t="str">
        <f t="shared" si="29"/>
        <v/>
      </c>
      <c r="BK39" s="11" t="str">
        <f t="shared" si="29"/>
        <v/>
      </c>
    </row>
    <row r="40" spans="1:63" x14ac:dyDescent="0.2">
      <c r="D40" s="16" t="s">
        <v>85</v>
      </c>
      <c r="E40" s="20">
        <v>1</v>
      </c>
      <c r="F40" s="16" t="s">
        <v>52</v>
      </c>
      <c r="G40" s="19">
        <v>200</v>
      </c>
      <c r="H40" s="19">
        <f t="shared" si="30"/>
        <v>200</v>
      </c>
      <c r="J40" s="15">
        <f t="shared" si="31"/>
        <v>200</v>
      </c>
      <c r="K40" s="11" t="s">
        <v>34</v>
      </c>
      <c r="N40" s="14">
        <f t="shared" si="32"/>
        <v>200</v>
      </c>
      <c r="O40" s="14" t="str">
        <f t="shared" si="33"/>
        <v/>
      </c>
      <c r="P40" s="14" t="str">
        <f t="shared" si="34"/>
        <v/>
      </c>
      <c r="S40" s="11" t="str">
        <f t="shared" si="3"/>
        <v/>
      </c>
      <c r="V40" s="27" t="s">
        <v>131</v>
      </c>
      <c r="W40" s="27">
        <f t="shared" si="27"/>
        <v>200</v>
      </c>
      <c r="X40" s="11" t="str">
        <f t="shared" si="35"/>
        <v/>
      </c>
      <c r="Y40" s="11" t="str">
        <f t="shared" si="28"/>
        <v/>
      </c>
      <c r="Z40" s="11" t="str">
        <f t="shared" si="28"/>
        <v/>
      </c>
      <c r="AA40" s="11" t="str">
        <f t="shared" si="28"/>
        <v/>
      </c>
      <c r="AB40" s="11" t="str">
        <f t="shared" si="28"/>
        <v/>
      </c>
      <c r="AC40" s="11" t="str">
        <f t="shared" si="28"/>
        <v/>
      </c>
      <c r="AD40" s="11" t="str">
        <f t="shared" si="28"/>
        <v/>
      </c>
      <c r="AE40" s="11" t="str">
        <f t="shared" si="28"/>
        <v/>
      </c>
      <c r="AF40" s="11" t="str">
        <f t="shared" si="28"/>
        <v/>
      </c>
      <c r="AG40" s="11" t="str">
        <f t="shared" si="28"/>
        <v/>
      </c>
      <c r="AH40" s="11" t="str">
        <f t="shared" si="28"/>
        <v/>
      </c>
      <c r="AI40" s="11" t="str">
        <f t="shared" si="28"/>
        <v/>
      </c>
      <c r="AJ40" s="11" t="str">
        <f t="shared" si="28"/>
        <v/>
      </c>
      <c r="AK40" s="11">
        <f t="shared" si="28"/>
        <v>200</v>
      </c>
      <c r="AL40" s="11" t="str">
        <f t="shared" si="28"/>
        <v/>
      </c>
      <c r="AM40" s="11" t="str">
        <f t="shared" si="28"/>
        <v/>
      </c>
      <c r="AN40" s="11" t="str">
        <f t="shared" si="28"/>
        <v/>
      </c>
      <c r="AO40" s="11" t="str">
        <f t="shared" si="28"/>
        <v/>
      </c>
      <c r="AP40" s="11" t="str">
        <f t="shared" si="28"/>
        <v/>
      </c>
      <c r="AQ40" s="11" t="str">
        <f t="shared" si="28"/>
        <v/>
      </c>
      <c r="AR40" s="11" t="str">
        <f t="shared" si="28"/>
        <v/>
      </c>
      <c r="AS40" s="11" t="str">
        <f t="shared" si="28"/>
        <v/>
      </c>
      <c r="AT40" s="11" t="str">
        <f t="shared" si="28"/>
        <v/>
      </c>
      <c r="AU40" s="11" t="str">
        <f t="shared" si="28"/>
        <v/>
      </c>
      <c r="AV40" s="11" t="str">
        <f t="shared" si="28"/>
        <v/>
      </c>
      <c r="AW40" s="11" t="str">
        <f t="shared" si="28"/>
        <v/>
      </c>
      <c r="AX40" s="11" t="str">
        <f t="shared" si="28"/>
        <v/>
      </c>
      <c r="AZ40" s="11" t="str">
        <f t="shared" si="28"/>
        <v/>
      </c>
      <c r="BA40" s="11" t="str">
        <f t="shared" si="28"/>
        <v/>
      </c>
      <c r="BB40" s="11" t="str">
        <f t="shared" si="28"/>
        <v/>
      </c>
      <c r="BC40" s="11" t="str">
        <f t="shared" si="36"/>
        <v/>
      </c>
      <c r="BD40" s="11" t="str">
        <f t="shared" si="29"/>
        <v/>
      </c>
      <c r="BE40" s="11" t="str">
        <f t="shared" si="29"/>
        <v/>
      </c>
      <c r="BF40" s="11" t="str">
        <f t="shared" si="29"/>
        <v/>
      </c>
      <c r="BG40" s="11" t="str">
        <f t="shared" si="29"/>
        <v/>
      </c>
      <c r="BH40" s="11" t="str">
        <f t="shared" si="29"/>
        <v/>
      </c>
      <c r="BI40" s="11" t="str">
        <f t="shared" si="29"/>
        <v/>
      </c>
      <c r="BJ40" s="11" t="str">
        <f t="shared" si="29"/>
        <v/>
      </c>
      <c r="BK40" s="11" t="str">
        <f t="shared" si="29"/>
        <v/>
      </c>
    </row>
    <row r="41" spans="1:63" x14ac:dyDescent="0.2">
      <c r="C41" s="11" t="s">
        <v>47</v>
      </c>
      <c r="D41" s="16" t="s">
        <v>86</v>
      </c>
      <c r="E41" s="16">
        <v>4</v>
      </c>
      <c r="F41" s="16" t="s">
        <v>52</v>
      </c>
      <c r="G41" s="19">
        <v>1000</v>
      </c>
      <c r="H41" s="19">
        <f t="shared" si="30"/>
        <v>4000</v>
      </c>
      <c r="J41" s="15">
        <f t="shared" si="31"/>
        <v>4000</v>
      </c>
      <c r="K41" s="11" t="s">
        <v>34</v>
      </c>
      <c r="N41" s="14">
        <f t="shared" si="32"/>
        <v>4000</v>
      </c>
      <c r="O41" s="14" t="str">
        <f t="shared" si="33"/>
        <v/>
      </c>
      <c r="P41" s="14" t="str">
        <f t="shared" si="34"/>
        <v/>
      </c>
      <c r="S41" s="11" t="str">
        <f t="shared" si="3"/>
        <v/>
      </c>
      <c r="V41" s="27" t="s">
        <v>130</v>
      </c>
      <c r="W41" s="27">
        <f t="shared" si="27"/>
        <v>4000</v>
      </c>
      <c r="X41" s="11" t="str">
        <f t="shared" si="35"/>
        <v/>
      </c>
      <c r="Y41" s="11" t="str">
        <f t="shared" si="28"/>
        <v/>
      </c>
      <c r="Z41" s="11" t="str">
        <f t="shared" si="28"/>
        <v/>
      </c>
      <c r="AA41" s="11">
        <f t="shared" si="28"/>
        <v>4000</v>
      </c>
      <c r="AB41" s="11" t="str">
        <f t="shared" si="28"/>
        <v/>
      </c>
      <c r="AC41" s="11" t="str">
        <f t="shared" si="28"/>
        <v/>
      </c>
      <c r="AD41" s="11" t="str">
        <f t="shared" si="28"/>
        <v/>
      </c>
      <c r="AE41" s="11" t="str">
        <f t="shared" si="28"/>
        <v/>
      </c>
      <c r="AF41" s="11" t="str">
        <f t="shared" si="28"/>
        <v/>
      </c>
      <c r="AG41" s="11" t="str">
        <f t="shared" si="28"/>
        <v/>
      </c>
      <c r="AH41" s="11" t="str">
        <f t="shared" si="28"/>
        <v/>
      </c>
      <c r="AI41" s="11" t="str">
        <f t="shared" si="28"/>
        <v/>
      </c>
      <c r="AJ41" s="11" t="str">
        <f t="shared" si="28"/>
        <v/>
      </c>
      <c r="AK41" s="11" t="str">
        <f t="shared" si="28"/>
        <v/>
      </c>
      <c r="AL41" s="11" t="str">
        <f t="shared" si="28"/>
        <v/>
      </c>
      <c r="AM41" s="11" t="str">
        <f t="shared" si="28"/>
        <v/>
      </c>
      <c r="AN41" s="11" t="str">
        <f t="shared" si="28"/>
        <v/>
      </c>
      <c r="AO41" s="11" t="str">
        <f t="shared" si="28"/>
        <v/>
      </c>
      <c r="AP41" s="11" t="str">
        <f t="shared" si="28"/>
        <v/>
      </c>
      <c r="AQ41" s="11" t="str">
        <f t="shared" si="28"/>
        <v/>
      </c>
      <c r="AR41" s="11" t="str">
        <f t="shared" si="28"/>
        <v/>
      </c>
      <c r="AS41" s="11" t="str">
        <f t="shared" si="28"/>
        <v/>
      </c>
      <c r="AT41" s="11" t="str">
        <f t="shared" si="28"/>
        <v/>
      </c>
      <c r="AU41" s="11" t="str">
        <f t="shared" si="28"/>
        <v/>
      </c>
      <c r="AV41" s="11" t="str">
        <f t="shared" si="28"/>
        <v/>
      </c>
      <c r="AW41" s="11" t="str">
        <f t="shared" si="28"/>
        <v/>
      </c>
      <c r="AX41" s="11" t="str">
        <f t="shared" si="28"/>
        <v/>
      </c>
      <c r="AZ41" s="11" t="str">
        <f t="shared" si="28"/>
        <v/>
      </c>
      <c r="BA41" s="11" t="str">
        <f t="shared" si="28"/>
        <v/>
      </c>
      <c r="BB41" s="11" t="str">
        <f t="shared" si="28"/>
        <v/>
      </c>
      <c r="BC41" s="11" t="str">
        <f t="shared" si="36"/>
        <v/>
      </c>
      <c r="BD41" s="11" t="str">
        <f t="shared" si="29"/>
        <v/>
      </c>
      <c r="BE41" s="11" t="str">
        <f t="shared" si="29"/>
        <v/>
      </c>
      <c r="BF41" s="11" t="str">
        <f t="shared" si="29"/>
        <v/>
      </c>
      <c r="BG41" s="11" t="str">
        <f t="shared" si="29"/>
        <v/>
      </c>
      <c r="BH41" s="11" t="str">
        <f t="shared" si="29"/>
        <v/>
      </c>
      <c r="BI41" s="11" t="str">
        <f t="shared" si="29"/>
        <v/>
      </c>
      <c r="BJ41" s="11" t="str">
        <f t="shared" si="29"/>
        <v/>
      </c>
      <c r="BK41" s="11" t="str">
        <f t="shared" si="29"/>
        <v/>
      </c>
    </row>
    <row r="42" spans="1:63" x14ac:dyDescent="0.2">
      <c r="D42" s="11" t="s">
        <v>8</v>
      </c>
      <c r="E42" s="16">
        <v>1</v>
      </c>
      <c r="F42" s="16" t="s">
        <v>52</v>
      </c>
      <c r="G42" s="18">
        <f>G13</f>
        <v>2000</v>
      </c>
      <c r="H42" s="19">
        <f t="shared" si="30"/>
        <v>2000</v>
      </c>
      <c r="J42" s="15">
        <f t="shared" si="31"/>
        <v>2000</v>
      </c>
      <c r="K42" s="11" t="s">
        <v>34</v>
      </c>
      <c r="N42" s="14">
        <f t="shared" si="32"/>
        <v>2000</v>
      </c>
      <c r="O42" s="14" t="str">
        <f t="shared" si="33"/>
        <v/>
      </c>
      <c r="P42" s="14" t="str">
        <f t="shared" si="34"/>
        <v/>
      </c>
      <c r="S42" s="11" t="str">
        <f t="shared" si="3"/>
        <v/>
      </c>
      <c r="V42" s="27" t="s">
        <v>134</v>
      </c>
      <c r="W42" s="27">
        <f t="shared" si="27"/>
        <v>2000</v>
      </c>
      <c r="X42" s="11" t="str">
        <f t="shared" si="35"/>
        <v/>
      </c>
      <c r="Y42" s="11" t="str">
        <f t="shared" si="28"/>
        <v/>
      </c>
      <c r="Z42" s="11" t="str">
        <f t="shared" si="28"/>
        <v/>
      </c>
      <c r="AA42" s="11" t="str">
        <f t="shared" si="28"/>
        <v/>
      </c>
      <c r="AB42" s="11" t="str">
        <f t="shared" si="28"/>
        <v/>
      </c>
      <c r="AC42" s="11" t="str">
        <f t="shared" si="28"/>
        <v/>
      </c>
      <c r="AD42" s="11">
        <f t="shared" si="28"/>
        <v>2000</v>
      </c>
      <c r="AE42" s="11" t="str">
        <f t="shared" si="28"/>
        <v/>
      </c>
      <c r="AF42" s="11" t="str">
        <f t="shared" si="28"/>
        <v/>
      </c>
      <c r="AG42" s="11" t="str">
        <f t="shared" si="28"/>
        <v/>
      </c>
      <c r="AH42" s="11" t="str">
        <f t="shared" si="28"/>
        <v/>
      </c>
      <c r="AI42" s="11" t="str">
        <f t="shared" si="28"/>
        <v/>
      </c>
      <c r="AJ42" s="11" t="str">
        <f t="shared" si="28"/>
        <v/>
      </c>
      <c r="AK42" s="11" t="str">
        <f t="shared" si="28"/>
        <v/>
      </c>
      <c r="AL42" s="11" t="str">
        <f t="shared" si="28"/>
        <v/>
      </c>
      <c r="AM42" s="11" t="str">
        <f t="shared" si="28"/>
        <v/>
      </c>
      <c r="AN42" s="11" t="str">
        <f t="shared" si="28"/>
        <v/>
      </c>
      <c r="AO42" s="11" t="str">
        <f t="shared" si="28"/>
        <v/>
      </c>
      <c r="AP42" s="11" t="str">
        <f t="shared" si="28"/>
        <v/>
      </c>
      <c r="AQ42" s="11" t="str">
        <f t="shared" si="28"/>
        <v/>
      </c>
      <c r="AR42" s="11" t="str">
        <f t="shared" si="28"/>
        <v/>
      </c>
      <c r="AS42" s="11" t="str">
        <f t="shared" si="28"/>
        <v/>
      </c>
      <c r="AT42" s="11" t="str">
        <f t="shared" si="28"/>
        <v/>
      </c>
      <c r="AU42" s="11" t="str">
        <f t="shared" si="28"/>
        <v/>
      </c>
      <c r="AV42" s="11" t="str">
        <f t="shared" si="28"/>
        <v/>
      </c>
      <c r="AW42" s="11" t="str">
        <f t="shared" si="28"/>
        <v/>
      </c>
      <c r="AX42" s="11" t="str">
        <f t="shared" si="28"/>
        <v/>
      </c>
      <c r="AZ42" s="11" t="str">
        <f t="shared" si="28"/>
        <v/>
      </c>
      <c r="BA42" s="11" t="str">
        <f t="shared" si="28"/>
        <v/>
      </c>
      <c r="BB42" s="11" t="str">
        <f t="shared" si="28"/>
        <v/>
      </c>
      <c r="BC42" s="11" t="str">
        <f t="shared" si="36"/>
        <v/>
      </c>
      <c r="BD42" s="11" t="str">
        <f t="shared" si="29"/>
        <v/>
      </c>
      <c r="BE42" s="11" t="str">
        <f t="shared" si="29"/>
        <v/>
      </c>
      <c r="BF42" s="11" t="str">
        <f t="shared" si="29"/>
        <v/>
      </c>
      <c r="BG42" s="11" t="str">
        <f t="shared" si="29"/>
        <v/>
      </c>
      <c r="BH42" s="11" t="str">
        <f t="shared" si="29"/>
        <v/>
      </c>
      <c r="BI42" s="11" t="str">
        <f t="shared" si="29"/>
        <v/>
      </c>
      <c r="BJ42" s="11" t="str">
        <f t="shared" si="29"/>
        <v/>
      </c>
      <c r="BK42" s="11" t="str">
        <f t="shared" si="29"/>
        <v/>
      </c>
    </row>
    <row r="43" spans="1:63" x14ac:dyDescent="0.2">
      <c r="D43" s="11" t="s">
        <v>7</v>
      </c>
      <c r="E43" s="16">
        <v>1</v>
      </c>
      <c r="F43" s="16" t="s">
        <v>52</v>
      </c>
      <c r="G43" s="18">
        <f>G14</f>
        <v>4000</v>
      </c>
      <c r="H43" s="19">
        <f t="shared" si="30"/>
        <v>4000</v>
      </c>
      <c r="J43" s="15">
        <f t="shared" si="31"/>
        <v>4000</v>
      </c>
      <c r="K43" s="11" t="s">
        <v>34</v>
      </c>
      <c r="N43" s="14">
        <f t="shared" si="32"/>
        <v>4000</v>
      </c>
      <c r="O43" s="14" t="str">
        <f t="shared" si="33"/>
        <v/>
      </c>
      <c r="P43" s="14" t="str">
        <f t="shared" si="34"/>
        <v/>
      </c>
      <c r="S43" s="11" t="str">
        <f t="shared" si="3"/>
        <v/>
      </c>
      <c r="V43" s="27" t="s">
        <v>132</v>
      </c>
      <c r="W43" s="27">
        <f t="shared" si="27"/>
        <v>4000</v>
      </c>
      <c r="X43" s="11" t="str">
        <f t="shared" si="35"/>
        <v/>
      </c>
      <c r="Y43" s="11" t="str">
        <f t="shared" si="28"/>
        <v/>
      </c>
      <c r="Z43" s="11" t="str">
        <f t="shared" si="28"/>
        <v/>
      </c>
      <c r="AA43" s="11" t="str">
        <f t="shared" si="28"/>
        <v/>
      </c>
      <c r="AB43" s="11" t="str">
        <f t="shared" si="28"/>
        <v/>
      </c>
      <c r="AC43" s="11" t="str">
        <f t="shared" si="28"/>
        <v/>
      </c>
      <c r="AD43" s="11" t="str">
        <f t="shared" si="28"/>
        <v/>
      </c>
      <c r="AE43" s="11" t="str">
        <f t="shared" si="28"/>
        <v/>
      </c>
      <c r="AF43" s="11">
        <f t="shared" si="28"/>
        <v>4000</v>
      </c>
      <c r="AG43" s="11" t="str">
        <f t="shared" si="28"/>
        <v/>
      </c>
      <c r="AH43" s="11" t="str">
        <f t="shared" si="28"/>
        <v/>
      </c>
      <c r="AI43" s="11" t="str">
        <f t="shared" si="28"/>
        <v/>
      </c>
      <c r="AJ43" s="11" t="str">
        <f t="shared" si="28"/>
        <v/>
      </c>
      <c r="AK43" s="11" t="str">
        <f t="shared" si="28"/>
        <v/>
      </c>
      <c r="AL43" s="11" t="str">
        <f t="shared" si="28"/>
        <v/>
      </c>
      <c r="AM43" s="11" t="str">
        <f t="shared" si="28"/>
        <v/>
      </c>
      <c r="AN43" s="11" t="str">
        <f t="shared" ref="Y43:BB52" si="37">IF($V43=AN$2,$H43,"")</f>
        <v/>
      </c>
      <c r="AO43" s="11" t="str">
        <f t="shared" si="37"/>
        <v/>
      </c>
      <c r="AP43" s="11" t="str">
        <f t="shared" si="37"/>
        <v/>
      </c>
      <c r="AQ43" s="11" t="str">
        <f t="shared" si="37"/>
        <v/>
      </c>
      <c r="AR43" s="11" t="str">
        <f t="shared" si="37"/>
        <v/>
      </c>
      <c r="AS43" s="11" t="str">
        <f t="shared" si="37"/>
        <v/>
      </c>
      <c r="AT43" s="11" t="str">
        <f t="shared" si="37"/>
        <v/>
      </c>
      <c r="AU43" s="11" t="str">
        <f t="shared" si="37"/>
        <v/>
      </c>
      <c r="AV43" s="11" t="str">
        <f t="shared" si="37"/>
        <v/>
      </c>
      <c r="AW43" s="11" t="str">
        <f t="shared" si="37"/>
        <v/>
      </c>
      <c r="AX43" s="11" t="str">
        <f t="shared" si="37"/>
        <v/>
      </c>
      <c r="AZ43" s="11" t="str">
        <f t="shared" si="37"/>
        <v/>
      </c>
      <c r="BA43" s="11" t="str">
        <f t="shared" si="37"/>
        <v/>
      </c>
      <c r="BB43" s="11" t="str">
        <f t="shared" si="37"/>
        <v/>
      </c>
      <c r="BC43" s="11" t="str">
        <f t="shared" si="36"/>
        <v/>
      </c>
      <c r="BD43" s="11" t="str">
        <f t="shared" si="29"/>
        <v/>
      </c>
      <c r="BE43" s="11" t="str">
        <f t="shared" si="29"/>
        <v/>
      </c>
      <c r="BF43" s="11" t="str">
        <f t="shared" si="29"/>
        <v/>
      </c>
      <c r="BG43" s="11" t="str">
        <f t="shared" si="29"/>
        <v/>
      </c>
      <c r="BH43" s="11" t="str">
        <f t="shared" si="29"/>
        <v/>
      </c>
      <c r="BI43" s="11" t="str">
        <f t="shared" si="29"/>
        <v/>
      </c>
      <c r="BJ43" s="11" t="str">
        <f t="shared" si="29"/>
        <v/>
      </c>
      <c r="BK43" s="11" t="str">
        <f t="shared" si="29"/>
        <v/>
      </c>
    </row>
    <row r="44" spans="1:63" x14ac:dyDescent="0.2">
      <c r="D44" s="16" t="s">
        <v>16</v>
      </c>
      <c r="E44" s="16">
        <v>55</v>
      </c>
      <c r="F44" s="16" t="s">
        <v>52</v>
      </c>
      <c r="G44" s="19">
        <v>30</v>
      </c>
      <c r="H44" s="19">
        <f t="shared" si="30"/>
        <v>1650</v>
      </c>
      <c r="J44" s="15">
        <f t="shared" si="31"/>
        <v>1650</v>
      </c>
      <c r="K44" s="11" t="s">
        <v>34</v>
      </c>
      <c r="N44" s="14">
        <f t="shared" si="32"/>
        <v>1650</v>
      </c>
      <c r="O44" s="14" t="str">
        <f t="shared" si="33"/>
        <v/>
      </c>
      <c r="P44" s="14" t="str">
        <f t="shared" si="34"/>
        <v/>
      </c>
      <c r="S44" s="11" t="str">
        <f t="shared" si="3"/>
        <v/>
      </c>
      <c r="V44" s="27" t="s">
        <v>134</v>
      </c>
      <c r="W44" s="27">
        <f t="shared" si="27"/>
        <v>1650</v>
      </c>
      <c r="X44" s="11" t="str">
        <f t="shared" si="35"/>
        <v/>
      </c>
      <c r="Y44" s="11" t="str">
        <f t="shared" si="37"/>
        <v/>
      </c>
      <c r="Z44" s="11" t="str">
        <f t="shared" si="37"/>
        <v/>
      </c>
      <c r="AA44" s="11" t="str">
        <f t="shared" si="37"/>
        <v/>
      </c>
      <c r="AB44" s="11" t="str">
        <f t="shared" si="37"/>
        <v/>
      </c>
      <c r="AC44" s="11" t="str">
        <f t="shared" si="37"/>
        <v/>
      </c>
      <c r="AD44" s="11">
        <f t="shared" si="37"/>
        <v>1650</v>
      </c>
      <c r="AE44" s="11" t="str">
        <f t="shared" si="37"/>
        <v/>
      </c>
      <c r="AF44" s="11" t="str">
        <f t="shared" si="37"/>
        <v/>
      </c>
      <c r="AG44" s="11" t="str">
        <f t="shared" si="37"/>
        <v/>
      </c>
      <c r="AH44" s="11" t="str">
        <f t="shared" si="37"/>
        <v/>
      </c>
      <c r="AI44" s="11" t="str">
        <f t="shared" si="37"/>
        <v/>
      </c>
      <c r="AJ44" s="11" t="str">
        <f t="shared" si="37"/>
        <v/>
      </c>
      <c r="AK44" s="11" t="str">
        <f t="shared" si="37"/>
        <v/>
      </c>
      <c r="AL44" s="11" t="str">
        <f t="shared" si="37"/>
        <v/>
      </c>
      <c r="AM44" s="11" t="str">
        <f t="shared" si="37"/>
        <v/>
      </c>
      <c r="AN44" s="11" t="str">
        <f t="shared" si="37"/>
        <v/>
      </c>
      <c r="AO44" s="11" t="str">
        <f t="shared" si="37"/>
        <v/>
      </c>
      <c r="AP44" s="11" t="str">
        <f t="shared" si="37"/>
        <v/>
      </c>
      <c r="AQ44" s="11" t="str">
        <f t="shared" si="37"/>
        <v/>
      </c>
      <c r="AR44" s="11" t="str">
        <f t="shared" si="37"/>
        <v/>
      </c>
      <c r="AS44" s="11" t="str">
        <f t="shared" si="37"/>
        <v/>
      </c>
      <c r="AT44" s="11" t="str">
        <f t="shared" si="37"/>
        <v/>
      </c>
      <c r="AU44" s="11" t="str">
        <f t="shared" si="37"/>
        <v/>
      </c>
      <c r="AV44" s="11" t="str">
        <f t="shared" si="37"/>
        <v/>
      </c>
      <c r="AW44" s="11" t="str">
        <f t="shared" si="37"/>
        <v/>
      </c>
      <c r="AX44" s="11" t="str">
        <f t="shared" si="37"/>
        <v/>
      </c>
      <c r="AZ44" s="11" t="str">
        <f t="shared" si="37"/>
        <v/>
      </c>
      <c r="BA44" s="11" t="str">
        <f t="shared" si="37"/>
        <v/>
      </c>
      <c r="BB44" s="11" t="str">
        <f t="shared" si="37"/>
        <v/>
      </c>
      <c r="BC44" s="11" t="str">
        <f t="shared" si="36"/>
        <v/>
      </c>
      <c r="BD44" s="11" t="str">
        <f t="shared" si="29"/>
        <v/>
      </c>
      <c r="BE44" s="11" t="str">
        <f t="shared" si="29"/>
        <v/>
      </c>
      <c r="BF44" s="11" t="str">
        <f t="shared" si="29"/>
        <v/>
      </c>
      <c r="BG44" s="11" t="str">
        <f t="shared" si="29"/>
        <v/>
      </c>
      <c r="BH44" s="11" t="str">
        <f t="shared" si="29"/>
        <v/>
      </c>
      <c r="BI44" s="11" t="str">
        <f t="shared" si="29"/>
        <v/>
      </c>
      <c r="BJ44" s="11" t="str">
        <f t="shared" si="29"/>
        <v/>
      </c>
      <c r="BK44" s="11" t="str">
        <f t="shared" si="29"/>
        <v/>
      </c>
    </row>
    <row r="45" spans="1:63" x14ac:dyDescent="0.2">
      <c r="D45" s="16" t="s">
        <v>56</v>
      </c>
      <c r="E45" s="11">
        <v>5</v>
      </c>
      <c r="F45" s="16" t="s">
        <v>52</v>
      </c>
      <c r="G45" s="19">
        <v>200</v>
      </c>
      <c r="H45" s="19">
        <f t="shared" si="30"/>
        <v>1000</v>
      </c>
      <c r="J45" s="15">
        <f t="shared" si="31"/>
        <v>1000</v>
      </c>
      <c r="K45" s="11" t="s">
        <v>34</v>
      </c>
      <c r="N45" s="14">
        <f t="shared" si="32"/>
        <v>1000</v>
      </c>
      <c r="O45" s="14" t="str">
        <f t="shared" si="33"/>
        <v/>
      </c>
      <c r="P45" s="14" t="str">
        <f t="shared" si="34"/>
        <v/>
      </c>
      <c r="S45" s="11" t="str">
        <f t="shared" si="3"/>
        <v/>
      </c>
      <c r="V45" s="27" t="s">
        <v>136</v>
      </c>
      <c r="W45" s="27">
        <f t="shared" si="27"/>
        <v>1000</v>
      </c>
      <c r="X45" s="11" t="str">
        <f t="shared" si="35"/>
        <v/>
      </c>
      <c r="Y45" s="11" t="str">
        <f t="shared" si="37"/>
        <v/>
      </c>
      <c r="Z45" s="11" t="str">
        <f t="shared" si="37"/>
        <v/>
      </c>
      <c r="AA45" s="11" t="str">
        <f t="shared" si="37"/>
        <v/>
      </c>
      <c r="AB45" s="11" t="str">
        <f t="shared" si="37"/>
        <v/>
      </c>
      <c r="AC45" s="11" t="str">
        <f t="shared" si="37"/>
        <v/>
      </c>
      <c r="AD45" s="11" t="str">
        <f t="shared" si="37"/>
        <v/>
      </c>
      <c r="AE45" s="11" t="str">
        <f t="shared" si="37"/>
        <v/>
      </c>
      <c r="AF45" s="11" t="str">
        <f t="shared" si="37"/>
        <v/>
      </c>
      <c r="AG45" s="11" t="str">
        <f t="shared" si="37"/>
        <v/>
      </c>
      <c r="AH45" s="11" t="str">
        <f t="shared" si="37"/>
        <v/>
      </c>
      <c r="AI45" s="11" t="str">
        <f t="shared" si="37"/>
        <v/>
      </c>
      <c r="AJ45" s="11" t="str">
        <f t="shared" si="37"/>
        <v/>
      </c>
      <c r="AK45" s="11" t="str">
        <f t="shared" si="37"/>
        <v/>
      </c>
      <c r="AL45" s="11">
        <f t="shared" si="37"/>
        <v>1000</v>
      </c>
      <c r="AM45" s="11" t="str">
        <f t="shared" si="37"/>
        <v/>
      </c>
      <c r="AN45" s="11" t="str">
        <f t="shared" si="37"/>
        <v/>
      </c>
      <c r="AO45" s="11" t="str">
        <f t="shared" si="37"/>
        <v/>
      </c>
      <c r="AP45" s="11" t="str">
        <f t="shared" si="37"/>
        <v/>
      </c>
      <c r="AQ45" s="11" t="str">
        <f t="shared" si="37"/>
        <v/>
      </c>
      <c r="AR45" s="11" t="str">
        <f t="shared" si="37"/>
        <v/>
      </c>
      <c r="AS45" s="11" t="str">
        <f t="shared" si="37"/>
        <v/>
      </c>
      <c r="AT45" s="11" t="str">
        <f t="shared" si="37"/>
        <v/>
      </c>
      <c r="AU45" s="11" t="str">
        <f t="shared" si="37"/>
        <v/>
      </c>
      <c r="AV45" s="11" t="str">
        <f t="shared" si="37"/>
        <v/>
      </c>
      <c r="AW45" s="11" t="str">
        <f t="shared" si="37"/>
        <v/>
      </c>
      <c r="AX45" s="11" t="str">
        <f t="shared" si="37"/>
        <v/>
      </c>
      <c r="AZ45" s="11" t="str">
        <f t="shared" si="37"/>
        <v/>
      </c>
      <c r="BA45" s="11" t="str">
        <f t="shared" si="37"/>
        <v/>
      </c>
      <c r="BB45" s="11" t="str">
        <f t="shared" si="37"/>
        <v/>
      </c>
      <c r="BC45" s="11" t="str">
        <f t="shared" si="36"/>
        <v/>
      </c>
      <c r="BD45" s="11" t="str">
        <f t="shared" si="29"/>
        <v/>
      </c>
      <c r="BE45" s="11" t="str">
        <f t="shared" si="29"/>
        <v/>
      </c>
      <c r="BF45" s="11" t="str">
        <f t="shared" si="29"/>
        <v/>
      </c>
      <c r="BG45" s="11" t="str">
        <f t="shared" si="29"/>
        <v/>
      </c>
      <c r="BH45" s="11" t="str">
        <f t="shared" si="29"/>
        <v/>
      </c>
      <c r="BI45" s="11" t="str">
        <f t="shared" si="29"/>
        <v/>
      </c>
      <c r="BJ45" s="11" t="str">
        <f t="shared" si="29"/>
        <v/>
      </c>
      <c r="BK45" s="11" t="str">
        <f t="shared" si="29"/>
        <v/>
      </c>
    </row>
    <row r="46" spans="1:63" x14ac:dyDescent="0.2">
      <c r="D46" s="16" t="s">
        <v>55</v>
      </c>
      <c r="E46" s="11">
        <v>3</v>
      </c>
      <c r="F46" s="16" t="s">
        <v>52</v>
      </c>
      <c r="G46" s="19">
        <v>750</v>
      </c>
      <c r="H46" s="19">
        <f t="shared" si="30"/>
        <v>2250</v>
      </c>
      <c r="J46" s="15">
        <f t="shared" si="31"/>
        <v>2250</v>
      </c>
      <c r="N46" s="14"/>
      <c r="O46" s="14" t="str">
        <f t="shared" si="33"/>
        <v/>
      </c>
      <c r="P46" s="14" t="str">
        <f t="shared" si="34"/>
        <v/>
      </c>
      <c r="S46" s="11" t="str">
        <f t="shared" si="3"/>
        <v/>
      </c>
      <c r="V46" s="27" t="s">
        <v>139</v>
      </c>
      <c r="W46" s="27">
        <f t="shared" ref="W46" si="38">SUM(X46:BK46)</f>
        <v>2250</v>
      </c>
      <c r="X46" s="11" t="str">
        <f t="shared" ref="X46:BB46" si="39">IF($V46=X$2,$H46,"")</f>
        <v/>
      </c>
      <c r="Y46" s="11" t="str">
        <f t="shared" si="39"/>
        <v/>
      </c>
      <c r="Z46" s="11" t="str">
        <f t="shared" si="39"/>
        <v/>
      </c>
      <c r="AA46" s="11" t="str">
        <f t="shared" si="39"/>
        <v/>
      </c>
      <c r="AB46" s="11" t="str">
        <f t="shared" si="39"/>
        <v/>
      </c>
      <c r="AC46" s="11" t="str">
        <f t="shared" si="39"/>
        <v/>
      </c>
      <c r="AD46" s="11" t="str">
        <f t="shared" si="39"/>
        <v/>
      </c>
      <c r="AE46" s="11" t="str">
        <f t="shared" si="39"/>
        <v/>
      </c>
      <c r="AF46" s="11" t="str">
        <f t="shared" si="39"/>
        <v/>
      </c>
      <c r="AG46" s="11" t="str">
        <f t="shared" si="39"/>
        <v/>
      </c>
      <c r="AH46" s="11" t="str">
        <f t="shared" si="39"/>
        <v/>
      </c>
      <c r="AI46" s="11" t="str">
        <f t="shared" si="39"/>
        <v/>
      </c>
      <c r="AJ46" s="11" t="str">
        <f t="shared" si="39"/>
        <v/>
      </c>
      <c r="AK46" s="11" t="str">
        <f t="shared" si="39"/>
        <v/>
      </c>
      <c r="AL46" s="11" t="str">
        <f t="shared" si="39"/>
        <v/>
      </c>
      <c r="AM46" s="11" t="str">
        <f t="shared" si="39"/>
        <v/>
      </c>
      <c r="AN46" s="11" t="str">
        <f t="shared" si="39"/>
        <v/>
      </c>
      <c r="AO46" s="11" t="str">
        <f t="shared" si="39"/>
        <v/>
      </c>
      <c r="AP46" s="11" t="str">
        <f t="shared" si="39"/>
        <v/>
      </c>
      <c r="AQ46" s="11" t="str">
        <f t="shared" si="39"/>
        <v/>
      </c>
      <c r="AR46" s="11" t="str">
        <f t="shared" si="39"/>
        <v/>
      </c>
      <c r="AS46" s="11" t="str">
        <f t="shared" si="39"/>
        <v/>
      </c>
      <c r="AT46" s="11" t="str">
        <f t="shared" si="39"/>
        <v/>
      </c>
      <c r="AU46" s="11" t="str">
        <f t="shared" si="39"/>
        <v/>
      </c>
      <c r="AV46" s="11" t="str">
        <f t="shared" si="39"/>
        <v/>
      </c>
      <c r="AW46" s="11" t="str">
        <f t="shared" si="39"/>
        <v/>
      </c>
      <c r="AX46" s="11" t="str">
        <f t="shared" si="39"/>
        <v/>
      </c>
      <c r="AZ46" s="11" t="str">
        <f t="shared" si="39"/>
        <v/>
      </c>
      <c r="BA46" s="11" t="str">
        <f t="shared" si="39"/>
        <v/>
      </c>
      <c r="BB46" s="11" t="str">
        <f t="shared" si="39"/>
        <v/>
      </c>
      <c r="BC46" s="11" t="str">
        <f t="shared" si="36"/>
        <v/>
      </c>
      <c r="BD46" s="11" t="str">
        <f t="shared" si="29"/>
        <v/>
      </c>
      <c r="BE46" s="11">
        <f t="shared" si="29"/>
        <v>2250</v>
      </c>
      <c r="BF46" s="11" t="str">
        <f t="shared" si="29"/>
        <v/>
      </c>
      <c r="BG46" s="11" t="str">
        <f t="shared" si="29"/>
        <v/>
      </c>
      <c r="BH46" s="11" t="str">
        <f t="shared" si="29"/>
        <v/>
      </c>
      <c r="BI46" s="11" t="str">
        <f t="shared" si="29"/>
        <v/>
      </c>
      <c r="BJ46" s="11" t="str">
        <f t="shared" si="29"/>
        <v/>
      </c>
      <c r="BK46" s="11" t="str">
        <f t="shared" si="29"/>
        <v/>
      </c>
    </row>
    <row r="47" spans="1:63" x14ac:dyDescent="0.2">
      <c r="C47" s="11" t="s">
        <v>45</v>
      </c>
      <c r="D47" s="11" t="s">
        <v>54</v>
      </c>
      <c r="E47" s="17">
        <v>25</v>
      </c>
      <c r="F47" s="11" t="s">
        <v>50</v>
      </c>
      <c r="G47" s="14">
        <v>50</v>
      </c>
      <c r="H47" s="19">
        <f t="shared" si="30"/>
        <v>1250</v>
      </c>
      <c r="J47" s="15">
        <f t="shared" si="31"/>
        <v>1250</v>
      </c>
      <c r="L47" s="11" t="s">
        <v>34</v>
      </c>
      <c r="N47" s="14" t="str">
        <f t="shared" si="32"/>
        <v/>
      </c>
      <c r="O47" s="14">
        <f t="shared" si="33"/>
        <v>1250</v>
      </c>
      <c r="P47" s="14" t="str">
        <f t="shared" si="34"/>
        <v/>
      </c>
      <c r="S47" s="11" t="str">
        <f t="shared" si="3"/>
        <v/>
      </c>
      <c r="V47" s="27" t="s">
        <v>135</v>
      </c>
      <c r="W47" s="27">
        <f t="shared" si="27"/>
        <v>1250</v>
      </c>
      <c r="X47" s="11" t="str">
        <f t="shared" si="35"/>
        <v/>
      </c>
      <c r="Y47" s="11" t="str">
        <f t="shared" si="37"/>
        <v/>
      </c>
      <c r="Z47" s="11" t="str">
        <f t="shared" si="37"/>
        <v/>
      </c>
      <c r="AA47" s="11" t="str">
        <f t="shared" si="37"/>
        <v/>
      </c>
      <c r="AB47" s="11" t="str">
        <f t="shared" si="37"/>
        <v/>
      </c>
      <c r="AC47" s="11" t="str">
        <f t="shared" si="37"/>
        <v/>
      </c>
      <c r="AD47" s="11" t="str">
        <f t="shared" si="37"/>
        <v/>
      </c>
      <c r="AE47" s="11" t="str">
        <f t="shared" si="37"/>
        <v/>
      </c>
      <c r="AF47" s="11" t="str">
        <f t="shared" si="37"/>
        <v/>
      </c>
      <c r="AG47" s="11" t="str">
        <f t="shared" si="37"/>
        <v/>
      </c>
      <c r="AH47" s="11" t="str">
        <f t="shared" si="37"/>
        <v/>
      </c>
      <c r="AI47" s="11" t="str">
        <f t="shared" si="37"/>
        <v/>
      </c>
      <c r="AJ47" s="11" t="str">
        <f t="shared" si="37"/>
        <v/>
      </c>
      <c r="AK47" s="11" t="str">
        <f t="shared" si="37"/>
        <v/>
      </c>
      <c r="AL47" s="11" t="str">
        <f t="shared" si="37"/>
        <v/>
      </c>
      <c r="AM47" s="11" t="str">
        <f t="shared" si="37"/>
        <v/>
      </c>
      <c r="AN47" s="11" t="str">
        <f t="shared" si="37"/>
        <v/>
      </c>
      <c r="AO47" s="11" t="str">
        <f t="shared" si="37"/>
        <v/>
      </c>
      <c r="AP47" s="11" t="str">
        <f t="shared" si="37"/>
        <v/>
      </c>
      <c r="AQ47" s="11" t="str">
        <f t="shared" si="37"/>
        <v/>
      </c>
      <c r="AR47" s="11" t="str">
        <f t="shared" si="37"/>
        <v/>
      </c>
      <c r="AS47" s="11" t="str">
        <f t="shared" si="37"/>
        <v/>
      </c>
      <c r="AT47" s="11" t="str">
        <f t="shared" si="37"/>
        <v/>
      </c>
      <c r="AU47" s="11" t="str">
        <f t="shared" si="37"/>
        <v/>
      </c>
      <c r="AV47" s="11" t="str">
        <f t="shared" si="37"/>
        <v/>
      </c>
      <c r="AW47" s="11" t="str">
        <f t="shared" si="37"/>
        <v/>
      </c>
      <c r="AX47" s="11" t="str">
        <f t="shared" si="37"/>
        <v/>
      </c>
      <c r="AZ47" s="11" t="str">
        <f t="shared" si="37"/>
        <v/>
      </c>
      <c r="BA47" s="11">
        <f t="shared" si="37"/>
        <v>1250</v>
      </c>
      <c r="BB47" s="11" t="str">
        <f t="shared" si="37"/>
        <v/>
      </c>
      <c r="BC47" s="11" t="str">
        <f t="shared" si="36"/>
        <v/>
      </c>
      <c r="BD47" s="11" t="str">
        <f t="shared" si="29"/>
        <v/>
      </c>
      <c r="BE47" s="11" t="str">
        <f t="shared" si="29"/>
        <v/>
      </c>
      <c r="BF47" s="11" t="str">
        <f t="shared" si="29"/>
        <v/>
      </c>
      <c r="BG47" s="11" t="str">
        <f t="shared" si="29"/>
        <v/>
      </c>
      <c r="BH47" s="11" t="str">
        <f t="shared" si="29"/>
        <v/>
      </c>
      <c r="BI47" s="11" t="str">
        <f t="shared" si="29"/>
        <v/>
      </c>
      <c r="BJ47" s="11" t="str">
        <f t="shared" si="29"/>
        <v/>
      </c>
      <c r="BK47" s="11" t="str">
        <f t="shared" si="29"/>
        <v/>
      </c>
    </row>
    <row r="48" spans="1:63" x14ac:dyDescent="0.2">
      <c r="C48" s="11" t="s">
        <v>46</v>
      </c>
      <c r="D48" s="16" t="s">
        <v>60</v>
      </c>
      <c r="E48" s="16">
        <v>200</v>
      </c>
      <c r="F48" s="16" t="s">
        <v>50</v>
      </c>
      <c r="G48" s="18">
        <f>G19</f>
        <v>12</v>
      </c>
      <c r="H48" s="19">
        <f t="shared" si="30"/>
        <v>2400</v>
      </c>
      <c r="J48" s="15">
        <f t="shared" si="31"/>
        <v>2400</v>
      </c>
      <c r="K48" s="11" t="s">
        <v>34</v>
      </c>
      <c r="N48" s="14">
        <f t="shared" si="32"/>
        <v>2400</v>
      </c>
      <c r="O48" s="14" t="str">
        <f t="shared" si="33"/>
        <v/>
      </c>
      <c r="P48" s="14" t="str">
        <f t="shared" si="34"/>
        <v/>
      </c>
      <c r="R48" s="24" t="s">
        <v>127</v>
      </c>
      <c r="S48" s="11">
        <f t="shared" si="3"/>
        <v>2400</v>
      </c>
      <c r="V48" s="27" t="s">
        <v>25</v>
      </c>
      <c r="W48" s="27">
        <f t="shared" si="27"/>
        <v>2400</v>
      </c>
      <c r="X48" s="11" t="str">
        <f t="shared" si="35"/>
        <v/>
      </c>
      <c r="Y48" s="11" t="str">
        <f t="shared" si="37"/>
        <v/>
      </c>
      <c r="Z48" s="11" t="str">
        <f t="shared" si="37"/>
        <v/>
      </c>
      <c r="AA48" s="11" t="str">
        <f t="shared" si="37"/>
        <v/>
      </c>
      <c r="AB48" s="11" t="str">
        <f t="shared" si="37"/>
        <v/>
      </c>
      <c r="AC48" s="11" t="str">
        <f t="shared" si="37"/>
        <v/>
      </c>
      <c r="AD48" s="11" t="str">
        <f t="shared" si="37"/>
        <v/>
      </c>
      <c r="AE48" s="11" t="str">
        <f t="shared" si="37"/>
        <v/>
      </c>
      <c r="AF48" s="11" t="str">
        <f t="shared" si="37"/>
        <v/>
      </c>
      <c r="AG48" s="11" t="str">
        <f t="shared" si="37"/>
        <v/>
      </c>
      <c r="AH48" s="11" t="str">
        <f t="shared" si="37"/>
        <v/>
      </c>
      <c r="AI48" s="11">
        <f t="shared" si="37"/>
        <v>2400</v>
      </c>
      <c r="AJ48" s="11" t="str">
        <f t="shared" si="37"/>
        <v/>
      </c>
      <c r="AK48" s="11" t="str">
        <f t="shared" si="37"/>
        <v/>
      </c>
      <c r="AL48" s="11" t="str">
        <f t="shared" si="37"/>
        <v/>
      </c>
      <c r="AM48" s="11" t="str">
        <f t="shared" si="37"/>
        <v/>
      </c>
      <c r="AN48" s="11" t="str">
        <f t="shared" si="37"/>
        <v/>
      </c>
      <c r="AO48" s="11" t="str">
        <f t="shared" si="37"/>
        <v/>
      </c>
      <c r="AP48" s="11" t="str">
        <f t="shared" si="37"/>
        <v/>
      </c>
      <c r="AQ48" s="11" t="str">
        <f t="shared" si="37"/>
        <v/>
      </c>
      <c r="AR48" s="11" t="str">
        <f t="shared" si="37"/>
        <v/>
      </c>
      <c r="AS48" s="11" t="str">
        <f t="shared" si="37"/>
        <v/>
      </c>
      <c r="AT48" s="11" t="str">
        <f t="shared" si="37"/>
        <v/>
      </c>
      <c r="AU48" s="11" t="str">
        <f t="shared" si="37"/>
        <v/>
      </c>
      <c r="AV48" s="11" t="str">
        <f t="shared" si="37"/>
        <v/>
      </c>
      <c r="AW48" s="11" t="str">
        <f t="shared" si="37"/>
        <v/>
      </c>
      <c r="AX48" s="11" t="str">
        <f t="shared" si="37"/>
        <v/>
      </c>
      <c r="AZ48" s="11" t="str">
        <f t="shared" si="37"/>
        <v/>
      </c>
      <c r="BA48" s="11" t="str">
        <f t="shared" si="37"/>
        <v/>
      </c>
      <c r="BB48" s="11" t="str">
        <f t="shared" si="37"/>
        <v/>
      </c>
      <c r="BC48" s="11" t="str">
        <f t="shared" si="36"/>
        <v/>
      </c>
      <c r="BD48" s="11" t="str">
        <f t="shared" si="29"/>
        <v/>
      </c>
      <c r="BE48" s="11" t="str">
        <f t="shared" si="29"/>
        <v/>
      </c>
      <c r="BF48" s="11" t="str">
        <f t="shared" si="29"/>
        <v/>
      </c>
      <c r="BG48" s="11" t="str">
        <f t="shared" si="29"/>
        <v/>
      </c>
      <c r="BH48" s="11" t="str">
        <f t="shared" si="29"/>
        <v/>
      </c>
      <c r="BI48" s="11" t="str">
        <f t="shared" si="29"/>
        <v/>
      </c>
      <c r="BJ48" s="11" t="str">
        <f t="shared" si="29"/>
        <v/>
      </c>
      <c r="BK48" s="11" t="str">
        <f t="shared" si="29"/>
        <v/>
      </c>
    </row>
    <row r="49" spans="1:63" x14ac:dyDescent="0.2">
      <c r="D49" s="16" t="s">
        <v>61</v>
      </c>
      <c r="E49" s="13">
        <v>80</v>
      </c>
      <c r="G49" s="18">
        <f>G21</f>
        <v>30</v>
      </c>
      <c r="H49" s="19">
        <f t="shared" si="30"/>
        <v>2400</v>
      </c>
      <c r="J49" s="15">
        <f t="shared" si="31"/>
        <v>2400</v>
      </c>
      <c r="K49" s="11" t="s">
        <v>34</v>
      </c>
      <c r="N49" s="14">
        <f t="shared" si="32"/>
        <v>2400</v>
      </c>
      <c r="O49" s="14" t="str">
        <f t="shared" si="33"/>
        <v/>
      </c>
      <c r="P49" s="14" t="str">
        <f t="shared" si="34"/>
        <v/>
      </c>
      <c r="R49" s="24" t="s">
        <v>127</v>
      </c>
      <c r="S49" s="11">
        <f t="shared" si="3"/>
        <v>2400</v>
      </c>
      <c r="V49" s="27" t="s">
        <v>130</v>
      </c>
      <c r="W49" s="27">
        <f t="shared" si="27"/>
        <v>2400</v>
      </c>
      <c r="X49" s="11" t="str">
        <f t="shared" si="35"/>
        <v/>
      </c>
      <c r="Y49" s="11" t="str">
        <f t="shared" si="37"/>
        <v/>
      </c>
      <c r="Z49" s="11" t="str">
        <f t="shared" si="37"/>
        <v/>
      </c>
      <c r="AA49" s="11">
        <f t="shared" si="37"/>
        <v>2400</v>
      </c>
      <c r="AB49" s="11" t="str">
        <f t="shared" si="37"/>
        <v/>
      </c>
      <c r="AC49" s="11" t="str">
        <f t="shared" si="37"/>
        <v/>
      </c>
      <c r="AD49" s="11" t="str">
        <f t="shared" si="37"/>
        <v/>
      </c>
      <c r="AE49" s="11" t="str">
        <f t="shared" si="37"/>
        <v/>
      </c>
      <c r="AF49" s="11" t="str">
        <f t="shared" si="37"/>
        <v/>
      </c>
      <c r="AG49" s="11" t="str">
        <f t="shared" si="37"/>
        <v/>
      </c>
      <c r="AH49" s="11" t="str">
        <f t="shared" si="37"/>
        <v/>
      </c>
      <c r="AI49" s="11" t="str">
        <f t="shared" si="37"/>
        <v/>
      </c>
      <c r="AJ49" s="11" t="str">
        <f t="shared" si="37"/>
        <v/>
      </c>
      <c r="AK49" s="11" t="str">
        <f t="shared" si="37"/>
        <v/>
      </c>
      <c r="AL49" s="11" t="str">
        <f t="shared" si="37"/>
        <v/>
      </c>
      <c r="AM49" s="11" t="str">
        <f t="shared" si="37"/>
        <v/>
      </c>
      <c r="AN49" s="11" t="str">
        <f t="shared" si="37"/>
        <v/>
      </c>
      <c r="AO49" s="11" t="str">
        <f t="shared" si="37"/>
        <v/>
      </c>
      <c r="AP49" s="11" t="str">
        <f t="shared" si="37"/>
        <v/>
      </c>
      <c r="AQ49" s="11" t="str">
        <f t="shared" si="37"/>
        <v/>
      </c>
      <c r="AR49" s="11" t="str">
        <f t="shared" si="37"/>
        <v/>
      </c>
      <c r="AS49" s="11" t="str">
        <f t="shared" si="37"/>
        <v/>
      </c>
      <c r="AT49" s="11" t="str">
        <f t="shared" si="37"/>
        <v/>
      </c>
      <c r="AU49" s="11" t="str">
        <f t="shared" si="37"/>
        <v/>
      </c>
      <c r="AV49" s="11" t="str">
        <f t="shared" si="37"/>
        <v/>
      </c>
      <c r="AW49" s="11" t="str">
        <f t="shared" si="37"/>
        <v/>
      </c>
      <c r="AX49" s="11" t="str">
        <f t="shared" si="37"/>
        <v/>
      </c>
      <c r="AZ49" s="11" t="str">
        <f t="shared" si="37"/>
        <v/>
      </c>
      <c r="BA49" s="11" t="str">
        <f t="shared" si="37"/>
        <v/>
      </c>
      <c r="BB49" s="11" t="str">
        <f t="shared" si="37"/>
        <v/>
      </c>
      <c r="BC49" s="11" t="str">
        <f t="shared" si="36"/>
        <v/>
      </c>
      <c r="BD49" s="11" t="str">
        <f t="shared" si="29"/>
        <v/>
      </c>
      <c r="BE49" s="11" t="str">
        <f t="shared" si="29"/>
        <v/>
      </c>
      <c r="BF49" s="11" t="str">
        <f t="shared" si="29"/>
        <v/>
      </c>
      <c r="BG49" s="11" t="str">
        <f t="shared" si="29"/>
        <v/>
      </c>
      <c r="BH49" s="11" t="str">
        <f t="shared" si="29"/>
        <v/>
      </c>
      <c r="BI49" s="11" t="str">
        <f t="shared" si="29"/>
        <v/>
      </c>
      <c r="BJ49" s="11" t="str">
        <f t="shared" si="29"/>
        <v/>
      </c>
      <c r="BK49" s="11" t="str">
        <f t="shared" si="29"/>
        <v/>
      </c>
    </row>
    <row r="50" spans="1:63" x14ac:dyDescent="0.2">
      <c r="D50" s="16" t="s">
        <v>41</v>
      </c>
      <c r="E50" s="16">
        <v>1</v>
      </c>
      <c r="F50" s="16" t="s">
        <v>52</v>
      </c>
      <c r="G50" s="15">
        <v>1000</v>
      </c>
      <c r="H50" s="19">
        <f t="shared" si="30"/>
        <v>1000</v>
      </c>
      <c r="J50" s="15">
        <f t="shared" si="31"/>
        <v>1000</v>
      </c>
      <c r="K50" s="11" t="s">
        <v>34</v>
      </c>
      <c r="N50" s="14">
        <f t="shared" si="32"/>
        <v>1000</v>
      </c>
      <c r="O50" s="14" t="str">
        <f t="shared" si="33"/>
        <v/>
      </c>
      <c r="P50" s="14" t="str">
        <f t="shared" si="34"/>
        <v/>
      </c>
      <c r="S50" s="11" t="str">
        <f t="shared" si="3"/>
        <v/>
      </c>
      <c r="V50" s="27" t="s">
        <v>136</v>
      </c>
      <c r="W50" s="27">
        <f t="shared" si="27"/>
        <v>1000</v>
      </c>
      <c r="X50" s="11" t="str">
        <f t="shared" si="35"/>
        <v/>
      </c>
      <c r="Y50" s="11" t="str">
        <f t="shared" si="37"/>
        <v/>
      </c>
      <c r="Z50" s="11" t="str">
        <f t="shared" si="37"/>
        <v/>
      </c>
      <c r="AA50" s="11" t="str">
        <f t="shared" si="37"/>
        <v/>
      </c>
      <c r="AB50" s="11" t="str">
        <f t="shared" si="37"/>
        <v/>
      </c>
      <c r="AC50" s="11" t="str">
        <f t="shared" si="37"/>
        <v/>
      </c>
      <c r="AD50" s="11" t="str">
        <f t="shared" si="37"/>
        <v/>
      </c>
      <c r="AE50" s="11" t="str">
        <f t="shared" si="37"/>
        <v/>
      </c>
      <c r="AF50" s="11" t="str">
        <f t="shared" si="37"/>
        <v/>
      </c>
      <c r="AG50" s="11" t="str">
        <f t="shared" si="37"/>
        <v/>
      </c>
      <c r="AH50" s="11" t="str">
        <f t="shared" si="37"/>
        <v/>
      </c>
      <c r="AI50" s="11" t="str">
        <f t="shared" si="37"/>
        <v/>
      </c>
      <c r="AJ50" s="11" t="str">
        <f t="shared" si="37"/>
        <v/>
      </c>
      <c r="AK50" s="11" t="str">
        <f t="shared" si="37"/>
        <v/>
      </c>
      <c r="AL50" s="11">
        <f t="shared" si="37"/>
        <v>1000</v>
      </c>
      <c r="AM50" s="11" t="str">
        <f t="shared" si="37"/>
        <v/>
      </c>
      <c r="AN50" s="11" t="str">
        <f t="shared" si="37"/>
        <v/>
      </c>
      <c r="AO50" s="11" t="str">
        <f t="shared" si="37"/>
        <v/>
      </c>
      <c r="AP50" s="11" t="str">
        <f t="shared" si="37"/>
        <v/>
      </c>
      <c r="AQ50" s="11" t="str">
        <f t="shared" si="37"/>
        <v/>
      </c>
      <c r="AR50" s="11" t="str">
        <f t="shared" si="37"/>
        <v/>
      </c>
      <c r="AS50" s="11" t="str">
        <f t="shared" si="37"/>
        <v/>
      </c>
      <c r="AT50" s="11" t="str">
        <f t="shared" si="37"/>
        <v/>
      </c>
      <c r="AU50" s="11" t="str">
        <f t="shared" si="37"/>
        <v/>
      </c>
      <c r="AV50" s="11" t="str">
        <f t="shared" si="37"/>
        <v/>
      </c>
      <c r="AW50" s="11" t="str">
        <f t="shared" si="37"/>
        <v/>
      </c>
      <c r="AX50" s="11" t="str">
        <f t="shared" si="37"/>
        <v/>
      </c>
      <c r="AZ50" s="11" t="str">
        <f t="shared" si="37"/>
        <v/>
      </c>
      <c r="BA50" s="11" t="str">
        <f t="shared" si="37"/>
        <v/>
      </c>
      <c r="BB50" s="11" t="str">
        <f t="shared" si="37"/>
        <v/>
      </c>
      <c r="BC50" s="11" t="str">
        <f t="shared" si="36"/>
        <v/>
      </c>
      <c r="BD50" s="11" t="str">
        <f t="shared" si="29"/>
        <v/>
      </c>
      <c r="BE50" s="11" t="str">
        <f t="shared" si="29"/>
        <v/>
      </c>
      <c r="BF50" s="11" t="str">
        <f t="shared" si="29"/>
        <v/>
      </c>
      <c r="BG50" s="11" t="str">
        <f t="shared" si="29"/>
        <v/>
      </c>
      <c r="BH50" s="11" t="str">
        <f t="shared" si="29"/>
        <v/>
      </c>
      <c r="BI50" s="11" t="str">
        <f t="shared" si="29"/>
        <v/>
      </c>
      <c r="BJ50" s="11" t="str">
        <f t="shared" si="29"/>
        <v/>
      </c>
      <c r="BK50" s="11" t="str">
        <f t="shared" si="29"/>
        <v/>
      </c>
    </row>
    <row r="51" spans="1:63" x14ac:dyDescent="0.2">
      <c r="D51" s="16" t="s">
        <v>87</v>
      </c>
      <c r="E51" s="16">
        <v>1</v>
      </c>
      <c r="F51" s="16" t="s">
        <v>52</v>
      </c>
      <c r="G51" s="11">
        <v>750</v>
      </c>
      <c r="H51" s="19">
        <f t="shared" si="30"/>
        <v>750</v>
      </c>
      <c r="J51" s="15">
        <f t="shared" si="31"/>
        <v>750</v>
      </c>
      <c r="K51" s="11" t="s">
        <v>34</v>
      </c>
      <c r="N51" s="14">
        <f t="shared" si="32"/>
        <v>750</v>
      </c>
      <c r="O51" s="14" t="str">
        <f t="shared" si="33"/>
        <v/>
      </c>
      <c r="P51" s="14" t="str">
        <f t="shared" si="34"/>
        <v/>
      </c>
      <c r="S51" s="11" t="str">
        <f t="shared" si="3"/>
        <v/>
      </c>
      <c r="V51" s="27" t="s">
        <v>136</v>
      </c>
      <c r="W51" s="27">
        <f t="shared" si="27"/>
        <v>750</v>
      </c>
      <c r="X51" s="11" t="str">
        <f t="shared" si="35"/>
        <v/>
      </c>
      <c r="Y51" s="11" t="str">
        <f t="shared" si="37"/>
        <v/>
      </c>
      <c r="Z51" s="11" t="str">
        <f t="shared" si="37"/>
        <v/>
      </c>
      <c r="AA51" s="11" t="str">
        <f t="shared" si="37"/>
        <v/>
      </c>
      <c r="AB51" s="11" t="str">
        <f t="shared" si="37"/>
        <v/>
      </c>
      <c r="AC51" s="11" t="str">
        <f t="shared" si="37"/>
        <v/>
      </c>
      <c r="AD51" s="11" t="str">
        <f t="shared" si="37"/>
        <v/>
      </c>
      <c r="AE51" s="11" t="str">
        <f t="shared" si="37"/>
        <v/>
      </c>
      <c r="AF51" s="11" t="str">
        <f t="shared" si="37"/>
        <v/>
      </c>
      <c r="AG51" s="11" t="str">
        <f t="shared" si="37"/>
        <v/>
      </c>
      <c r="AH51" s="11" t="str">
        <f t="shared" si="37"/>
        <v/>
      </c>
      <c r="AI51" s="11" t="str">
        <f t="shared" si="37"/>
        <v/>
      </c>
      <c r="AJ51" s="11" t="str">
        <f t="shared" si="37"/>
        <v/>
      </c>
      <c r="AK51" s="11" t="str">
        <f t="shared" si="37"/>
        <v/>
      </c>
      <c r="AL51" s="11">
        <f t="shared" si="37"/>
        <v>750</v>
      </c>
      <c r="AM51" s="11" t="str">
        <f t="shared" si="37"/>
        <v/>
      </c>
      <c r="AN51" s="11" t="str">
        <f t="shared" si="37"/>
        <v/>
      </c>
      <c r="AO51" s="11" t="str">
        <f t="shared" si="37"/>
        <v/>
      </c>
      <c r="AP51" s="11" t="str">
        <f t="shared" si="37"/>
        <v/>
      </c>
      <c r="AQ51" s="11" t="str">
        <f t="shared" si="37"/>
        <v/>
      </c>
      <c r="AR51" s="11" t="str">
        <f t="shared" si="37"/>
        <v/>
      </c>
      <c r="AS51" s="11" t="str">
        <f t="shared" si="37"/>
        <v/>
      </c>
      <c r="AT51" s="11" t="str">
        <f t="shared" si="37"/>
        <v/>
      </c>
      <c r="AU51" s="11" t="str">
        <f t="shared" si="37"/>
        <v/>
      </c>
      <c r="AV51" s="11" t="str">
        <f t="shared" si="37"/>
        <v/>
      </c>
      <c r="AW51" s="11" t="str">
        <f t="shared" si="37"/>
        <v/>
      </c>
      <c r="AX51" s="11" t="str">
        <f t="shared" si="37"/>
        <v/>
      </c>
      <c r="AZ51" s="11" t="str">
        <f t="shared" si="37"/>
        <v/>
      </c>
      <c r="BA51" s="11" t="str">
        <f t="shared" si="37"/>
        <v/>
      </c>
      <c r="BB51" s="11" t="str">
        <f t="shared" si="37"/>
        <v/>
      </c>
      <c r="BC51" s="11" t="str">
        <f t="shared" si="36"/>
        <v/>
      </c>
      <c r="BD51" s="11" t="str">
        <f t="shared" si="29"/>
        <v/>
      </c>
      <c r="BE51" s="11" t="str">
        <f t="shared" si="29"/>
        <v/>
      </c>
      <c r="BF51" s="11" t="str">
        <f t="shared" si="29"/>
        <v/>
      </c>
      <c r="BG51" s="11" t="str">
        <f t="shared" si="29"/>
        <v/>
      </c>
      <c r="BH51" s="11" t="str">
        <f t="shared" si="29"/>
        <v/>
      </c>
      <c r="BI51" s="11" t="str">
        <f t="shared" si="29"/>
        <v/>
      </c>
      <c r="BJ51" s="11" t="str">
        <f t="shared" si="29"/>
        <v/>
      </c>
      <c r="BK51" s="11" t="str">
        <f t="shared" si="29"/>
        <v/>
      </c>
    </row>
    <row r="52" spans="1:63" x14ac:dyDescent="0.2">
      <c r="D52" s="16" t="s">
        <v>88</v>
      </c>
      <c r="E52" s="16">
        <v>1</v>
      </c>
      <c r="F52" s="16" t="s">
        <v>52</v>
      </c>
      <c r="G52" s="11">
        <v>6000</v>
      </c>
      <c r="H52" s="19">
        <f t="shared" si="30"/>
        <v>6000</v>
      </c>
      <c r="J52" s="15">
        <f t="shared" si="31"/>
        <v>6000</v>
      </c>
      <c r="K52" s="11" t="s">
        <v>34</v>
      </c>
      <c r="N52" s="14">
        <f t="shared" si="32"/>
        <v>6000</v>
      </c>
      <c r="O52" s="14" t="str">
        <f t="shared" si="33"/>
        <v/>
      </c>
      <c r="P52" s="14" t="str">
        <f t="shared" si="34"/>
        <v/>
      </c>
      <c r="R52" s="24" t="s">
        <v>127</v>
      </c>
      <c r="S52" s="11">
        <f>IF(R52="v",H52,"")</f>
        <v>6000</v>
      </c>
      <c r="V52" s="27" t="s">
        <v>88</v>
      </c>
      <c r="W52" s="27">
        <f t="shared" si="27"/>
        <v>6000</v>
      </c>
      <c r="X52" s="11">
        <f t="shared" si="35"/>
        <v>6000</v>
      </c>
      <c r="Y52" s="11" t="str">
        <f t="shared" si="37"/>
        <v/>
      </c>
      <c r="Z52" s="11" t="str">
        <f t="shared" si="37"/>
        <v/>
      </c>
      <c r="AA52" s="11" t="str">
        <f t="shared" si="37"/>
        <v/>
      </c>
      <c r="AB52" s="11" t="str">
        <f t="shared" si="37"/>
        <v/>
      </c>
      <c r="AC52" s="11" t="str">
        <f t="shared" si="37"/>
        <v/>
      </c>
      <c r="AD52" s="11" t="str">
        <f t="shared" si="37"/>
        <v/>
      </c>
      <c r="AE52" s="11" t="str">
        <f t="shared" si="37"/>
        <v/>
      </c>
      <c r="AF52" s="11" t="str">
        <f t="shared" si="37"/>
        <v/>
      </c>
      <c r="AG52" s="11" t="str">
        <f t="shared" si="37"/>
        <v/>
      </c>
      <c r="AH52" s="11" t="str">
        <f t="shared" si="37"/>
        <v/>
      </c>
      <c r="AI52" s="11" t="str">
        <f t="shared" si="37"/>
        <v/>
      </c>
      <c r="AJ52" s="11" t="str">
        <f t="shared" si="37"/>
        <v/>
      </c>
      <c r="AK52" s="11" t="str">
        <f t="shared" si="37"/>
        <v/>
      </c>
      <c r="AL52" s="11" t="str">
        <f t="shared" si="37"/>
        <v/>
      </c>
      <c r="AM52" s="11" t="str">
        <f t="shared" si="37"/>
        <v/>
      </c>
      <c r="AN52" s="11" t="str">
        <f t="shared" si="37"/>
        <v/>
      </c>
      <c r="AO52" s="11" t="str">
        <f t="shared" si="37"/>
        <v/>
      </c>
      <c r="AP52" s="11" t="str">
        <f t="shared" si="37"/>
        <v/>
      </c>
      <c r="AQ52" s="11" t="str">
        <f t="shared" si="37"/>
        <v/>
      </c>
      <c r="AR52" s="11" t="str">
        <f t="shared" si="37"/>
        <v/>
      </c>
      <c r="AS52" s="11" t="str">
        <f t="shared" si="37"/>
        <v/>
      </c>
      <c r="AT52" s="11" t="str">
        <f t="shared" si="37"/>
        <v/>
      </c>
      <c r="AU52" s="11" t="str">
        <f t="shared" si="37"/>
        <v/>
      </c>
      <c r="AV52" s="11" t="str">
        <f t="shared" si="37"/>
        <v/>
      </c>
      <c r="AW52" s="11" t="str">
        <f t="shared" si="37"/>
        <v/>
      </c>
      <c r="AX52" s="11" t="str">
        <f t="shared" si="37"/>
        <v/>
      </c>
      <c r="AZ52" s="11" t="str">
        <f t="shared" si="37"/>
        <v/>
      </c>
      <c r="BA52" s="11" t="str">
        <f t="shared" si="37"/>
        <v/>
      </c>
      <c r="BB52" s="11" t="str">
        <f t="shared" si="37"/>
        <v/>
      </c>
      <c r="BC52" s="11" t="str">
        <f t="shared" si="36"/>
        <v/>
      </c>
      <c r="BD52" s="11" t="str">
        <f t="shared" si="36"/>
        <v/>
      </c>
      <c r="BE52" s="11" t="str">
        <f t="shared" si="36"/>
        <v/>
      </c>
      <c r="BF52" s="11" t="str">
        <f t="shared" si="36"/>
        <v/>
      </c>
      <c r="BG52" s="11" t="str">
        <f t="shared" si="36"/>
        <v/>
      </c>
      <c r="BH52" s="11" t="str">
        <f t="shared" si="36"/>
        <v/>
      </c>
      <c r="BI52" s="11" t="str">
        <f t="shared" si="36"/>
        <v/>
      </c>
      <c r="BJ52" s="11" t="str">
        <f t="shared" si="36"/>
        <v/>
      </c>
      <c r="BK52" s="11" t="str">
        <f t="shared" si="36"/>
        <v/>
      </c>
    </row>
    <row r="53" spans="1:63" x14ac:dyDescent="0.2">
      <c r="D53" s="11" t="s">
        <v>62</v>
      </c>
      <c r="E53" s="16">
        <v>1</v>
      </c>
      <c r="F53" s="16" t="s">
        <v>52</v>
      </c>
      <c r="G53" s="11">
        <v>500</v>
      </c>
      <c r="H53" s="19">
        <f t="shared" si="30"/>
        <v>500</v>
      </c>
      <c r="J53" s="15">
        <f t="shared" si="31"/>
        <v>500</v>
      </c>
      <c r="K53" s="11" t="s">
        <v>34</v>
      </c>
      <c r="N53" s="14">
        <f t="shared" si="32"/>
        <v>500</v>
      </c>
      <c r="O53" s="14" t="str">
        <f t="shared" si="33"/>
        <v/>
      </c>
      <c r="P53" s="14" t="str">
        <f t="shared" si="34"/>
        <v/>
      </c>
      <c r="R53" s="24" t="s">
        <v>127</v>
      </c>
      <c r="S53" s="11">
        <f t="shared" ref="S53:S116" si="40">IF(R53="v",H53,"")</f>
        <v>500</v>
      </c>
      <c r="V53" s="27" t="s">
        <v>130</v>
      </c>
      <c r="W53" s="27">
        <f t="shared" si="27"/>
        <v>500</v>
      </c>
      <c r="X53" s="11" t="str">
        <f t="shared" si="35"/>
        <v/>
      </c>
      <c r="Y53" s="11" t="str">
        <f t="shared" ref="Y53:BD59" si="41">IF($V53=Y$2,$H53,"")</f>
        <v/>
      </c>
      <c r="Z53" s="11" t="str">
        <f t="shared" si="41"/>
        <v/>
      </c>
      <c r="AA53" s="11">
        <f t="shared" si="41"/>
        <v>500</v>
      </c>
      <c r="AB53" s="11" t="str">
        <f t="shared" si="41"/>
        <v/>
      </c>
      <c r="AC53" s="11" t="str">
        <f t="shared" si="41"/>
        <v/>
      </c>
      <c r="AD53" s="11" t="str">
        <f t="shared" si="41"/>
        <v/>
      </c>
      <c r="AE53" s="11" t="str">
        <f t="shared" si="41"/>
        <v/>
      </c>
      <c r="AF53" s="11" t="str">
        <f t="shared" si="41"/>
        <v/>
      </c>
      <c r="AG53" s="11" t="str">
        <f t="shared" si="41"/>
        <v/>
      </c>
      <c r="AH53" s="11" t="str">
        <f t="shared" si="41"/>
        <v/>
      </c>
      <c r="AI53" s="11" t="str">
        <f t="shared" si="41"/>
        <v/>
      </c>
      <c r="AJ53" s="11" t="str">
        <f t="shared" si="41"/>
        <v/>
      </c>
      <c r="AK53" s="11" t="str">
        <f t="shared" si="41"/>
        <v/>
      </c>
      <c r="AL53" s="11" t="str">
        <f t="shared" si="41"/>
        <v/>
      </c>
      <c r="AM53" s="11" t="str">
        <f t="shared" si="41"/>
        <v/>
      </c>
      <c r="AN53" s="11" t="str">
        <f t="shared" si="41"/>
        <v/>
      </c>
      <c r="AO53" s="11" t="str">
        <f t="shared" si="41"/>
        <v/>
      </c>
      <c r="AP53" s="11" t="str">
        <f t="shared" si="41"/>
        <v/>
      </c>
      <c r="AQ53" s="11" t="str">
        <f t="shared" si="41"/>
        <v/>
      </c>
      <c r="AR53" s="11" t="str">
        <f t="shared" si="41"/>
        <v/>
      </c>
      <c r="AS53" s="11" t="str">
        <f t="shared" si="41"/>
        <v/>
      </c>
      <c r="AT53" s="11" t="str">
        <f t="shared" si="41"/>
        <v/>
      </c>
      <c r="AU53" s="11" t="str">
        <f t="shared" si="41"/>
        <v/>
      </c>
      <c r="AV53" s="11" t="str">
        <f t="shared" si="41"/>
        <v/>
      </c>
      <c r="AW53" s="11" t="str">
        <f t="shared" si="41"/>
        <v/>
      </c>
      <c r="AX53" s="11" t="str">
        <f t="shared" si="41"/>
        <v/>
      </c>
      <c r="AZ53" s="11" t="str">
        <f t="shared" si="41"/>
        <v/>
      </c>
      <c r="BA53" s="11" t="str">
        <f t="shared" si="41"/>
        <v/>
      </c>
      <c r="BB53" s="11" t="str">
        <f t="shared" si="41"/>
        <v/>
      </c>
      <c r="BC53" s="11" t="str">
        <f t="shared" si="36"/>
        <v/>
      </c>
      <c r="BD53" s="11" t="str">
        <f t="shared" si="41"/>
        <v/>
      </c>
      <c r="BE53" s="11" t="str">
        <f t="shared" si="36"/>
        <v/>
      </c>
      <c r="BF53" s="11" t="str">
        <f t="shared" si="36"/>
        <v/>
      </c>
      <c r="BG53" s="11" t="str">
        <f t="shared" si="36"/>
        <v/>
      </c>
      <c r="BH53" s="11" t="str">
        <f t="shared" si="36"/>
        <v/>
      </c>
      <c r="BI53" s="11" t="str">
        <f t="shared" si="36"/>
        <v/>
      </c>
      <c r="BJ53" s="11" t="str">
        <f t="shared" si="36"/>
        <v/>
      </c>
      <c r="BK53" s="11" t="str">
        <f t="shared" si="36"/>
        <v/>
      </c>
    </row>
    <row r="54" spans="1:63" x14ac:dyDescent="0.2">
      <c r="D54" s="11" t="s">
        <v>40</v>
      </c>
      <c r="E54" s="13">
        <v>200</v>
      </c>
      <c r="F54" s="16" t="s">
        <v>50</v>
      </c>
      <c r="G54" s="15">
        <f>G25</f>
        <v>35</v>
      </c>
      <c r="H54" s="19">
        <f t="shared" si="30"/>
        <v>7000</v>
      </c>
      <c r="I54" s="11">
        <v>0.2</v>
      </c>
      <c r="J54" s="15">
        <f t="shared" si="31"/>
        <v>5600</v>
      </c>
      <c r="L54" s="11" t="s">
        <v>34</v>
      </c>
      <c r="N54" s="14" t="str">
        <f t="shared" si="32"/>
        <v/>
      </c>
      <c r="O54" s="14">
        <f t="shared" si="33"/>
        <v>5600</v>
      </c>
      <c r="P54" s="14" t="str">
        <f t="shared" si="34"/>
        <v/>
      </c>
      <c r="S54" s="11" t="str">
        <f t="shared" si="40"/>
        <v/>
      </c>
      <c r="V54" s="27" t="s">
        <v>137</v>
      </c>
      <c r="W54" s="27">
        <f t="shared" si="27"/>
        <v>7000</v>
      </c>
      <c r="X54" s="11" t="str">
        <f t="shared" si="35"/>
        <v/>
      </c>
      <c r="Y54" s="11" t="str">
        <f t="shared" si="41"/>
        <v/>
      </c>
      <c r="Z54" s="11" t="str">
        <f t="shared" si="41"/>
        <v/>
      </c>
      <c r="AA54" s="11" t="str">
        <f t="shared" si="41"/>
        <v/>
      </c>
      <c r="AB54" s="11">
        <f t="shared" si="41"/>
        <v>7000</v>
      </c>
      <c r="AC54" s="11" t="str">
        <f t="shared" si="41"/>
        <v/>
      </c>
      <c r="AD54" s="11" t="str">
        <f t="shared" si="41"/>
        <v/>
      </c>
      <c r="AE54" s="11" t="str">
        <f t="shared" si="41"/>
        <v/>
      </c>
      <c r="AF54" s="11" t="str">
        <f t="shared" si="41"/>
        <v/>
      </c>
      <c r="AG54" s="11" t="str">
        <f t="shared" si="41"/>
        <v/>
      </c>
      <c r="AH54" s="11" t="str">
        <f t="shared" si="41"/>
        <v/>
      </c>
      <c r="AI54" s="11" t="str">
        <f t="shared" si="41"/>
        <v/>
      </c>
      <c r="AJ54" s="11" t="str">
        <f t="shared" si="41"/>
        <v/>
      </c>
      <c r="AK54" s="11" t="str">
        <f t="shared" si="41"/>
        <v/>
      </c>
      <c r="AL54" s="11" t="str">
        <f t="shared" si="41"/>
        <v/>
      </c>
      <c r="AM54" s="11" t="str">
        <f t="shared" si="41"/>
        <v/>
      </c>
      <c r="AN54" s="11" t="str">
        <f t="shared" si="41"/>
        <v/>
      </c>
      <c r="AO54" s="11" t="str">
        <f t="shared" si="41"/>
        <v/>
      </c>
      <c r="AP54" s="11" t="str">
        <f t="shared" si="41"/>
        <v/>
      </c>
      <c r="AQ54" s="11" t="str">
        <f t="shared" si="41"/>
        <v/>
      </c>
      <c r="AR54" s="11" t="str">
        <f t="shared" si="41"/>
        <v/>
      </c>
      <c r="AS54" s="11" t="str">
        <f t="shared" si="41"/>
        <v/>
      </c>
      <c r="AT54" s="11" t="str">
        <f t="shared" si="41"/>
        <v/>
      </c>
      <c r="AU54" s="11" t="str">
        <f t="shared" si="41"/>
        <v/>
      </c>
      <c r="AV54" s="11" t="str">
        <f t="shared" si="41"/>
        <v/>
      </c>
      <c r="AW54" s="11" t="str">
        <f t="shared" si="41"/>
        <v/>
      </c>
      <c r="AX54" s="11" t="str">
        <f t="shared" si="41"/>
        <v/>
      </c>
      <c r="AZ54" s="11" t="str">
        <f t="shared" si="41"/>
        <v/>
      </c>
      <c r="BA54" s="11" t="str">
        <f t="shared" si="41"/>
        <v/>
      </c>
      <c r="BB54" s="11" t="str">
        <f t="shared" si="41"/>
        <v/>
      </c>
      <c r="BC54" s="11" t="str">
        <f t="shared" si="36"/>
        <v/>
      </c>
      <c r="BD54" s="11" t="str">
        <f t="shared" si="36"/>
        <v/>
      </c>
      <c r="BE54" s="11" t="str">
        <f t="shared" si="36"/>
        <v/>
      </c>
      <c r="BF54" s="11" t="str">
        <f t="shared" si="36"/>
        <v/>
      </c>
      <c r="BG54" s="11" t="str">
        <f t="shared" si="36"/>
        <v/>
      </c>
      <c r="BH54" s="11" t="str">
        <f t="shared" si="36"/>
        <v/>
      </c>
      <c r="BI54" s="11" t="str">
        <f t="shared" si="36"/>
        <v/>
      </c>
      <c r="BJ54" s="11" t="str">
        <f t="shared" si="36"/>
        <v/>
      </c>
      <c r="BK54" s="11" t="str">
        <f t="shared" si="36"/>
        <v/>
      </c>
    </row>
    <row r="55" spans="1:63" x14ac:dyDescent="0.2">
      <c r="H55" s="19"/>
      <c r="J55" s="15"/>
      <c r="N55" s="14"/>
      <c r="O55" s="14" t="str">
        <f t="shared" si="33"/>
        <v/>
      </c>
      <c r="P55" s="14" t="str">
        <f t="shared" si="34"/>
        <v/>
      </c>
      <c r="S55" s="11" t="str">
        <f t="shared" si="40"/>
        <v/>
      </c>
      <c r="X55" s="11" t="str">
        <f t="shared" si="35"/>
        <v/>
      </c>
      <c r="Y55" s="11" t="str">
        <f t="shared" si="41"/>
        <v/>
      </c>
      <c r="Z55" s="11" t="str">
        <f t="shared" si="41"/>
        <v/>
      </c>
      <c r="AA55" s="11" t="str">
        <f t="shared" si="41"/>
        <v/>
      </c>
      <c r="AB55" s="11" t="str">
        <f t="shared" si="41"/>
        <v/>
      </c>
      <c r="AC55" s="11" t="str">
        <f t="shared" si="41"/>
        <v/>
      </c>
      <c r="AD55" s="11" t="str">
        <f t="shared" si="41"/>
        <v/>
      </c>
      <c r="AE55" s="11" t="str">
        <f t="shared" si="41"/>
        <v/>
      </c>
      <c r="AF55" s="11" t="str">
        <f t="shared" si="41"/>
        <v/>
      </c>
      <c r="AG55" s="11" t="str">
        <f t="shared" si="41"/>
        <v/>
      </c>
      <c r="AH55" s="11" t="str">
        <f t="shared" si="41"/>
        <v/>
      </c>
      <c r="AI55" s="11" t="str">
        <f t="shared" si="41"/>
        <v/>
      </c>
      <c r="AJ55" s="11" t="str">
        <f t="shared" si="41"/>
        <v/>
      </c>
      <c r="AK55" s="11" t="str">
        <f t="shared" si="41"/>
        <v/>
      </c>
      <c r="AL55" s="11" t="str">
        <f t="shared" si="41"/>
        <v/>
      </c>
      <c r="AM55" s="11">
        <f t="shared" si="41"/>
        <v>0</v>
      </c>
      <c r="AN55" s="11" t="str">
        <f t="shared" si="41"/>
        <v/>
      </c>
      <c r="AO55" s="11" t="str">
        <f t="shared" si="41"/>
        <v/>
      </c>
      <c r="AP55" s="11" t="str">
        <f t="shared" si="41"/>
        <v/>
      </c>
      <c r="AQ55" s="11" t="str">
        <f t="shared" si="41"/>
        <v/>
      </c>
      <c r="AR55" s="11" t="str">
        <f t="shared" si="41"/>
        <v/>
      </c>
      <c r="AS55" s="11" t="str">
        <f t="shared" si="41"/>
        <v/>
      </c>
      <c r="AT55" s="11" t="str">
        <f t="shared" si="41"/>
        <v/>
      </c>
      <c r="AU55" s="11" t="str">
        <f t="shared" si="41"/>
        <v/>
      </c>
      <c r="AV55" s="11" t="str">
        <f t="shared" si="41"/>
        <v/>
      </c>
      <c r="AW55" s="11" t="str">
        <f t="shared" si="41"/>
        <v/>
      </c>
      <c r="AX55" s="11" t="str">
        <f t="shared" si="41"/>
        <v/>
      </c>
      <c r="AZ55" s="11" t="str">
        <f t="shared" si="41"/>
        <v/>
      </c>
      <c r="BA55" s="11" t="str">
        <f t="shared" si="41"/>
        <v/>
      </c>
      <c r="BB55" s="11" t="str">
        <f t="shared" si="41"/>
        <v/>
      </c>
      <c r="BC55" s="11" t="str">
        <f t="shared" si="36"/>
        <v/>
      </c>
      <c r="BD55" s="11" t="str">
        <f t="shared" si="36"/>
        <v/>
      </c>
      <c r="BE55" s="11" t="str">
        <f t="shared" si="36"/>
        <v/>
      </c>
      <c r="BF55" s="11" t="str">
        <f t="shared" si="36"/>
        <v/>
      </c>
      <c r="BG55" s="11" t="str">
        <f t="shared" si="36"/>
        <v/>
      </c>
      <c r="BH55" s="11" t="str">
        <f t="shared" si="36"/>
        <v/>
      </c>
      <c r="BI55" s="11" t="str">
        <f t="shared" si="36"/>
        <v/>
      </c>
      <c r="BJ55" s="11" t="str">
        <f t="shared" si="36"/>
        <v/>
      </c>
      <c r="BK55" s="11" t="str">
        <f t="shared" si="36"/>
        <v/>
      </c>
    </row>
    <row r="56" spans="1:63" x14ac:dyDescent="0.2">
      <c r="H56" s="19"/>
      <c r="J56" s="15"/>
      <c r="N56" s="14"/>
      <c r="O56" s="14" t="str">
        <f t="shared" si="33"/>
        <v/>
      </c>
      <c r="P56" s="14" t="str">
        <f t="shared" si="34"/>
        <v/>
      </c>
      <c r="S56" s="11" t="str">
        <f t="shared" si="40"/>
        <v/>
      </c>
      <c r="X56" s="11" t="str">
        <f t="shared" si="35"/>
        <v/>
      </c>
      <c r="Y56" s="11" t="str">
        <f t="shared" si="41"/>
        <v/>
      </c>
      <c r="Z56" s="11" t="str">
        <f t="shared" si="41"/>
        <v/>
      </c>
      <c r="AA56" s="11" t="str">
        <f t="shared" si="41"/>
        <v/>
      </c>
      <c r="AB56" s="11" t="str">
        <f t="shared" si="41"/>
        <v/>
      </c>
      <c r="AC56" s="11" t="str">
        <f t="shared" si="41"/>
        <v/>
      </c>
      <c r="AD56" s="11" t="str">
        <f t="shared" si="41"/>
        <v/>
      </c>
      <c r="AE56" s="11" t="str">
        <f t="shared" si="41"/>
        <v/>
      </c>
      <c r="AF56" s="11" t="str">
        <f t="shared" si="41"/>
        <v/>
      </c>
      <c r="AG56" s="11" t="str">
        <f t="shared" si="41"/>
        <v/>
      </c>
      <c r="AH56" s="11" t="str">
        <f t="shared" si="41"/>
        <v/>
      </c>
      <c r="AI56" s="11" t="str">
        <f t="shared" si="41"/>
        <v/>
      </c>
      <c r="AJ56" s="11" t="str">
        <f t="shared" si="41"/>
        <v/>
      </c>
      <c r="AK56" s="11" t="str">
        <f t="shared" si="41"/>
        <v/>
      </c>
      <c r="AL56" s="11" t="str">
        <f t="shared" si="41"/>
        <v/>
      </c>
      <c r="AM56" s="11">
        <f t="shared" si="41"/>
        <v>0</v>
      </c>
      <c r="AN56" s="11" t="str">
        <f t="shared" si="41"/>
        <v/>
      </c>
      <c r="AO56" s="11" t="str">
        <f t="shared" si="41"/>
        <v/>
      </c>
      <c r="AP56" s="11" t="str">
        <f t="shared" si="41"/>
        <v/>
      </c>
      <c r="AQ56" s="11" t="str">
        <f t="shared" si="41"/>
        <v/>
      </c>
      <c r="AR56" s="11" t="str">
        <f t="shared" si="41"/>
        <v/>
      </c>
      <c r="AS56" s="11" t="str">
        <f t="shared" si="41"/>
        <v/>
      </c>
      <c r="AT56" s="11" t="str">
        <f t="shared" si="41"/>
        <v/>
      </c>
      <c r="AU56" s="11" t="str">
        <f t="shared" si="41"/>
        <v/>
      </c>
      <c r="AV56" s="11" t="str">
        <f t="shared" si="41"/>
        <v/>
      </c>
      <c r="AW56" s="11" t="str">
        <f t="shared" si="41"/>
        <v/>
      </c>
      <c r="AX56" s="11" t="str">
        <f t="shared" si="41"/>
        <v/>
      </c>
      <c r="AZ56" s="11" t="str">
        <f t="shared" si="41"/>
        <v/>
      </c>
      <c r="BA56" s="11" t="str">
        <f t="shared" si="41"/>
        <v/>
      </c>
      <c r="BB56" s="11" t="str">
        <f t="shared" si="41"/>
        <v/>
      </c>
      <c r="BC56" s="11" t="str">
        <f t="shared" si="36"/>
        <v/>
      </c>
      <c r="BD56" s="11" t="str">
        <f t="shared" si="36"/>
        <v/>
      </c>
      <c r="BE56" s="11" t="str">
        <f t="shared" si="36"/>
        <v/>
      </c>
      <c r="BF56" s="11" t="str">
        <f t="shared" si="36"/>
        <v/>
      </c>
      <c r="BG56" s="11" t="str">
        <f t="shared" si="36"/>
        <v/>
      </c>
      <c r="BH56" s="11" t="str">
        <f t="shared" si="36"/>
        <v/>
      </c>
      <c r="BI56" s="11" t="str">
        <f t="shared" si="36"/>
        <v/>
      </c>
      <c r="BJ56" s="11" t="str">
        <f t="shared" si="36"/>
        <v/>
      </c>
      <c r="BK56" s="11" t="str">
        <f t="shared" si="36"/>
        <v/>
      </c>
    </row>
    <row r="57" spans="1:63" x14ac:dyDescent="0.2">
      <c r="H57" s="19"/>
      <c r="J57" s="15"/>
      <c r="N57" s="14"/>
      <c r="O57" s="14" t="str">
        <f t="shared" si="33"/>
        <v/>
      </c>
      <c r="P57" s="14" t="str">
        <f t="shared" si="34"/>
        <v/>
      </c>
      <c r="S57" s="11" t="str">
        <f t="shared" si="40"/>
        <v/>
      </c>
      <c r="X57" s="11" t="str">
        <f t="shared" si="35"/>
        <v/>
      </c>
      <c r="Y57" s="11" t="str">
        <f t="shared" si="41"/>
        <v/>
      </c>
      <c r="Z57" s="11" t="str">
        <f t="shared" si="41"/>
        <v/>
      </c>
      <c r="AA57" s="11" t="str">
        <f t="shared" si="41"/>
        <v/>
      </c>
      <c r="AB57" s="11" t="str">
        <f t="shared" si="41"/>
        <v/>
      </c>
      <c r="AC57" s="11" t="str">
        <f t="shared" si="41"/>
        <v/>
      </c>
      <c r="AD57" s="11" t="str">
        <f t="shared" si="41"/>
        <v/>
      </c>
      <c r="AE57" s="11" t="str">
        <f t="shared" si="41"/>
        <v/>
      </c>
      <c r="AF57" s="11" t="str">
        <f t="shared" si="41"/>
        <v/>
      </c>
      <c r="AG57" s="11" t="str">
        <f t="shared" si="41"/>
        <v/>
      </c>
      <c r="AH57" s="11" t="str">
        <f t="shared" si="41"/>
        <v/>
      </c>
      <c r="AI57" s="11" t="str">
        <f t="shared" si="41"/>
        <v/>
      </c>
      <c r="AJ57" s="11" t="str">
        <f t="shared" si="41"/>
        <v/>
      </c>
      <c r="AK57" s="11" t="str">
        <f t="shared" si="41"/>
        <v/>
      </c>
      <c r="AL57" s="11" t="str">
        <f t="shared" si="41"/>
        <v/>
      </c>
      <c r="AM57" s="11">
        <f t="shared" si="41"/>
        <v>0</v>
      </c>
      <c r="AN57" s="11" t="str">
        <f t="shared" si="41"/>
        <v/>
      </c>
      <c r="AO57" s="11" t="str">
        <f t="shared" si="41"/>
        <v/>
      </c>
      <c r="AP57" s="11" t="str">
        <f t="shared" si="41"/>
        <v/>
      </c>
      <c r="AQ57" s="11" t="str">
        <f t="shared" si="41"/>
        <v/>
      </c>
      <c r="AR57" s="11" t="str">
        <f t="shared" si="41"/>
        <v/>
      </c>
      <c r="AS57" s="11" t="str">
        <f t="shared" si="41"/>
        <v/>
      </c>
      <c r="AT57" s="11" t="str">
        <f t="shared" si="41"/>
        <v/>
      </c>
      <c r="AU57" s="11" t="str">
        <f t="shared" si="41"/>
        <v/>
      </c>
      <c r="AV57" s="11" t="str">
        <f t="shared" si="41"/>
        <v/>
      </c>
      <c r="AW57" s="11" t="str">
        <f t="shared" si="41"/>
        <v/>
      </c>
      <c r="AX57" s="11" t="str">
        <f t="shared" si="41"/>
        <v/>
      </c>
      <c r="AZ57" s="11" t="str">
        <f t="shared" si="41"/>
        <v/>
      </c>
      <c r="BA57" s="11" t="str">
        <f t="shared" si="41"/>
        <v/>
      </c>
      <c r="BB57" s="11" t="str">
        <f t="shared" si="41"/>
        <v/>
      </c>
      <c r="BC57" s="11" t="str">
        <f t="shared" si="36"/>
        <v/>
      </c>
      <c r="BD57" s="11" t="str">
        <f t="shared" si="36"/>
        <v/>
      </c>
      <c r="BE57" s="11" t="str">
        <f t="shared" si="36"/>
        <v/>
      </c>
      <c r="BF57" s="11" t="str">
        <f t="shared" si="36"/>
        <v/>
      </c>
      <c r="BG57" s="11" t="str">
        <f t="shared" si="36"/>
        <v/>
      </c>
      <c r="BH57" s="11" t="str">
        <f t="shared" si="36"/>
        <v/>
      </c>
      <c r="BI57" s="11" t="str">
        <f t="shared" si="36"/>
        <v/>
      </c>
      <c r="BJ57" s="11" t="str">
        <f t="shared" si="36"/>
        <v/>
      </c>
      <c r="BK57" s="11" t="str">
        <f t="shared" si="36"/>
        <v/>
      </c>
    </row>
    <row r="58" spans="1:63" x14ac:dyDescent="0.2">
      <c r="H58" s="19"/>
      <c r="J58" s="15"/>
      <c r="N58" s="14"/>
      <c r="O58" s="14" t="str">
        <f t="shared" si="33"/>
        <v/>
      </c>
      <c r="P58" s="14" t="str">
        <f t="shared" si="34"/>
        <v/>
      </c>
      <c r="S58" s="11" t="str">
        <f t="shared" si="40"/>
        <v/>
      </c>
      <c r="X58" s="11" t="str">
        <f t="shared" si="35"/>
        <v/>
      </c>
      <c r="Y58" s="11" t="str">
        <f t="shared" si="41"/>
        <v/>
      </c>
      <c r="Z58" s="11" t="str">
        <f t="shared" si="41"/>
        <v/>
      </c>
      <c r="AA58" s="11" t="str">
        <f t="shared" si="41"/>
        <v/>
      </c>
      <c r="AB58" s="11" t="str">
        <f t="shared" si="41"/>
        <v/>
      </c>
      <c r="AC58" s="11" t="str">
        <f t="shared" si="41"/>
        <v/>
      </c>
      <c r="AD58" s="11" t="str">
        <f t="shared" si="41"/>
        <v/>
      </c>
      <c r="AE58" s="11" t="str">
        <f t="shared" si="41"/>
        <v/>
      </c>
      <c r="AF58" s="11" t="str">
        <f t="shared" si="41"/>
        <v/>
      </c>
      <c r="AG58" s="11" t="str">
        <f t="shared" si="41"/>
        <v/>
      </c>
      <c r="AH58" s="11" t="str">
        <f t="shared" si="41"/>
        <v/>
      </c>
      <c r="AI58" s="11" t="str">
        <f t="shared" si="41"/>
        <v/>
      </c>
      <c r="AJ58" s="11" t="str">
        <f t="shared" si="41"/>
        <v/>
      </c>
      <c r="AK58" s="11" t="str">
        <f t="shared" si="41"/>
        <v/>
      </c>
      <c r="AL58" s="11" t="str">
        <f t="shared" si="41"/>
        <v/>
      </c>
      <c r="AM58" s="11">
        <f t="shared" si="41"/>
        <v>0</v>
      </c>
      <c r="AN58" s="11" t="str">
        <f t="shared" si="41"/>
        <v/>
      </c>
      <c r="AO58" s="11" t="str">
        <f t="shared" si="41"/>
        <v/>
      </c>
      <c r="AP58" s="11" t="str">
        <f t="shared" si="41"/>
        <v/>
      </c>
      <c r="AQ58" s="11" t="str">
        <f t="shared" si="41"/>
        <v/>
      </c>
      <c r="AR58" s="11" t="str">
        <f t="shared" si="41"/>
        <v/>
      </c>
      <c r="AS58" s="11" t="str">
        <f t="shared" si="41"/>
        <v/>
      </c>
      <c r="AT58" s="11" t="str">
        <f t="shared" si="41"/>
        <v/>
      </c>
      <c r="AU58" s="11" t="str">
        <f t="shared" si="41"/>
        <v/>
      </c>
      <c r="AV58" s="11" t="str">
        <f t="shared" si="41"/>
        <v/>
      </c>
      <c r="AW58" s="11" t="str">
        <f t="shared" si="41"/>
        <v/>
      </c>
      <c r="AX58" s="11" t="str">
        <f t="shared" si="41"/>
        <v/>
      </c>
      <c r="AZ58" s="11" t="str">
        <f t="shared" si="41"/>
        <v/>
      </c>
      <c r="BA58" s="11" t="str">
        <f t="shared" si="41"/>
        <v/>
      </c>
      <c r="BB58" s="11" t="str">
        <f t="shared" si="41"/>
        <v/>
      </c>
      <c r="BC58" s="11" t="str">
        <f t="shared" si="36"/>
        <v/>
      </c>
      <c r="BD58" s="11" t="str">
        <f t="shared" si="36"/>
        <v/>
      </c>
      <c r="BE58" s="11" t="str">
        <f t="shared" si="36"/>
        <v/>
      </c>
      <c r="BF58" s="11" t="str">
        <f t="shared" si="36"/>
        <v/>
      </c>
      <c r="BG58" s="11" t="str">
        <f t="shared" si="36"/>
        <v/>
      </c>
      <c r="BH58" s="11" t="str">
        <f t="shared" si="36"/>
        <v/>
      </c>
      <c r="BI58" s="11" t="str">
        <f t="shared" si="36"/>
        <v/>
      </c>
      <c r="BJ58" s="11" t="str">
        <f t="shared" si="36"/>
        <v/>
      </c>
      <c r="BK58" s="11" t="str">
        <f t="shared" si="36"/>
        <v/>
      </c>
    </row>
    <row r="59" spans="1:63" x14ac:dyDescent="0.2">
      <c r="H59" s="19"/>
      <c r="J59" s="15"/>
      <c r="N59" s="14"/>
      <c r="O59" s="14" t="str">
        <f t="shared" si="33"/>
        <v/>
      </c>
      <c r="P59" s="14" t="str">
        <f t="shared" si="34"/>
        <v/>
      </c>
      <c r="S59" s="11" t="str">
        <f t="shared" si="40"/>
        <v/>
      </c>
      <c r="X59" s="11" t="str">
        <f t="shared" si="35"/>
        <v/>
      </c>
      <c r="Y59" s="11" t="str">
        <f t="shared" si="41"/>
        <v/>
      </c>
      <c r="Z59" s="11" t="str">
        <f t="shared" si="41"/>
        <v/>
      </c>
      <c r="AA59" s="11" t="str">
        <f t="shared" si="41"/>
        <v/>
      </c>
      <c r="AB59" s="11" t="str">
        <f t="shared" si="41"/>
        <v/>
      </c>
      <c r="AC59" s="11" t="str">
        <f t="shared" si="41"/>
        <v/>
      </c>
      <c r="AD59" s="11" t="str">
        <f t="shared" si="41"/>
        <v/>
      </c>
      <c r="AE59" s="11" t="str">
        <f t="shared" si="41"/>
        <v/>
      </c>
      <c r="AF59" s="11" t="str">
        <f t="shared" si="41"/>
        <v/>
      </c>
      <c r="AG59" s="11" t="str">
        <f t="shared" si="41"/>
        <v/>
      </c>
      <c r="AH59" s="11" t="str">
        <f t="shared" si="41"/>
        <v/>
      </c>
      <c r="AI59" s="11" t="str">
        <f t="shared" si="41"/>
        <v/>
      </c>
      <c r="AJ59" s="11" t="str">
        <f t="shared" si="41"/>
        <v/>
      </c>
      <c r="AK59" s="11" t="str">
        <f t="shared" si="41"/>
        <v/>
      </c>
      <c r="AL59" s="11" t="str">
        <f t="shared" si="41"/>
        <v/>
      </c>
      <c r="AM59" s="11">
        <f t="shared" si="41"/>
        <v>0</v>
      </c>
      <c r="AN59" s="11" t="str">
        <f t="shared" si="41"/>
        <v/>
      </c>
      <c r="AO59" s="11" t="str">
        <f t="shared" si="41"/>
        <v/>
      </c>
      <c r="AP59" s="11" t="str">
        <f t="shared" si="41"/>
        <v/>
      </c>
      <c r="AQ59" s="11" t="str">
        <f t="shared" si="41"/>
        <v/>
      </c>
      <c r="AR59" s="11" t="str">
        <f t="shared" si="41"/>
        <v/>
      </c>
      <c r="AS59" s="11" t="str">
        <f t="shared" si="41"/>
        <v/>
      </c>
      <c r="AT59" s="11" t="str">
        <f t="shared" si="41"/>
        <v/>
      </c>
      <c r="AU59" s="11" t="str">
        <f t="shared" si="41"/>
        <v/>
      </c>
      <c r="AV59" s="11" t="str">
        <f t="shared" si="41"/>
        <v/>
      </c>
      <c r="AW59" s="11" t="str">
        <f t="shared" si="41"/>
        <v/>
      </c>
      <c r="AX59" s="11" t="str">
        <f t="shared" si="41"/>
        <v/>
      </c>
      <c r="AZ59" s="11" t="str">
        <f t="shared" si="41"/>
        <v/>
      </c>
      <c r="BA59" s="11" t="str">
        <f t="shared" si="41"/>
        <v/>
      </c>
      <c r="BB59" s="11" t="str">
        <f t="shared" si="41"/>
        <v/>
      </c>
      <c r="BC59" s="11" t="str">
        <f t="shared" si="36"/>
        <v/>
      </c>
      <c r="BD59" s="11" t="str">
        <f t="shared" si="36"/>
        <v/>
      </c>
      <c r="BE59" s="11" t="str">
        <f t="shared" si="36"/>
        <v/>
      </c>
      <c r="BF59" s="11" t="str">
        <f t="shared" si="36"/>
        <v/>
      </c>
      <c r="BG59" s="11" t="str">
        <f t="shared" si="36"/>
        <v/>
      </c>
      <c r="BH59" s="11" t="str">
        <f t="shared" si="36"/>
        <v/>
      </c>
      <c r="BI59" s="11" t="str">
        <f t="shared" si="36"/>
        <v/>
      </c>
      <c r="BJ59" s="11" t="str">
        <f t="shared" si="36"/>
        <v/>
      </c>
      <c r="BK59" s="11" t="str">
        <f t="shared" si="36"/>
        <v/>
      </c>
    </row>
    <row r="60" spans="1:63" s="13" customFormat="1" x14ac:dyDescent="0.2">
      <c r="R60" s="25"/>
      <c r="S60" s="25"/>
      <c r="V60" s="28"/>
      <c r="W60" s="28"/>
    </row>
    <row r="61" spans="1:63" x14ac:dyDescent="0.2">
      <c r="A61" s="10" t="s">
        <v>6</v>
      </c>
      <c r="B61" s="10"/>
      <c r="C61" s="10"/>
      <c r="D61" s="10"/>
      <c r="E61" s="10"/>
      <c r="F61" s="10"/>
      <c r="G61" s="10"/>
      <c r="H61" s="31">
        <f>SUM(H62:H93)</f>
        <v>116850</v>
      </c>
      <c r="I61" s="10"/>
      <c r="J61" s="12">
        <f>SUM(J62:J92)</f>
        <v>111450</v>
      </c>
      <c r="K61" s="10"/>
      <c r="L61" s="10"/>
      <c r="M61" s="10"/>
      <c r="N61" s="12">
        <f>SUM(N62:N90)</f>
        <v>89000</v>
      </c>
      <c r="O61" s="12">
        <f>SUM(O62:O90)</f>
        <v>13950</v>
      </c>
      <c r="P61" s="12">
        <f>SUM(P62:P92)</f>
        <v>0</v>
      </c>
      <c r="S61" s="11" t="str">
        <f t="shared" si="40"/>
        <v/>
      </c>
      <c r="W61" s="10">
        <f>SUM(W62:W93)</f>
        <v>116850</v>
      </c>
    </row>
    <row r="62" spans="1:63" x14ac:dyDescent="0.2">
      <c r="C62" s="11" t="s">
        <v>43</v>
      </c>
      <c r="D62" s="11" t="s">
        <v>89</v>
      </c>
      <c r="E62" s="11">
        <v>1</v>
      </c>
      <c r="F62" s="11" t="s">
        <v>52</v>
      </c>
      <c r="G62" s="11">
        <v>2000</v>
      </c>
      <c r="H62" s="19">
        <f t="shared" ref="H62:H92" si="42">E62*G62</f>
        <v>2000</v>
      </c>
      <c r="J62" s="15">
        <f t="shared" ref="J62:J92" si="43">H62-(H62*I62)</f>
        <v>2000</v>
      </c>
      <c r="K62" s="11" t="s">
        <v>34</v>
      </c>
      <c r="N62" s="14">
        <f t="shared" ref="N62:N92" si="44">IF(K62="ja",$J62,"")</f>
        <v>2000</v>
      </c>
      <c r="O62" s="14" t="str">
        <f t="shared" ref="O62:O92" si="45">IF(L62="ja",$J62,"")</f>
        <v/>
      </c>
      <c r="P62" s="14" t="str">
        <f t="shared" ref="P62:P92" si="46">IF(M62="ja",$J62,"")</f>
        <v/>
      </c>
      <c r="S62" s="11" t="str">
        <f t="shared" si="40"/>
        <v/>
      </c>
      <c r="V62" s="27" t="s">
        <v>131</v>
      </c>
      <c r="W62" s="27">
        <f t="shared" ref="W62:W93" si="47">SUM(X62:BK62)</f>
        <v>2000</v>
      </c>
      <c r="X62" s="11" t="str">
        <f t="shared" ref="X62:AM93" si="48">IF($V62=X$2,$H62,"")</f>
        <v/>
      </c>
      <c r="Y62" s="11" t="str">
        <f t="shared" si="48"/>
        <v/>
      </c>
      <c r="Z62" s="11" t="str">
        <f t="shared" si="48"/>
        <v/>
      </c>
      <c r="AA62" s="11" t="str">
        <f t="shared" si="48"/>
        <v/>
      </c>
      <c r="AB62" s="11" t="str">
        <f t="shared" si="48"/>
        <v/>
      </c>
      <c r="AC62" s="11" t="str">
        <f t="shared" si="48"/>
        <v/>
      </c>
      <c r="AD62" s="11" t="str">
        <f t="shared" si="48"/>
        <v/>
      </c>
      <c r="AE62" s="11" t="str">
        <f t="shared" si="48"/>
        <v/>
      </c>
      <c r="AF62" s="11" t="str">
        <f t="shared" si="48"/>
        <v/>
      </c>
      <c r="AG62" s="11" t="str">
        <f t="shared" si="48"/>
        <v/>
      </c>
      <c r="AH62" s="11" t="str">
        <f t="shared" si="48"/>
        <v/>
      </c>
      <c r="AI62" s="11" t="str">
        <f t="shared" si="48"/>
        <v/>
      </c>
      <c r="AJ62" s="11" t="str">
        <f t="shared" si="48"/>
        <v/>
      </c>
      <c r="AK62" s="11">
        <f t="shared" si="48"/>
        <v>2000</v>
      </c>
      <c r="AL62" s="11" t="str">
        <f t="shared" si="48"/>
        <v/>
      </c>
      <c r="AM62" s="11" t="str">
        <f t="shared" si="48"/>
        <v/>
      </c>
      <c r="AN62" s="11" t="str">
        <f t="shared" ref="Y62:BB70" si="49">IF($V62=AN$2,$H62,"")</f>
        <v/>
      </c>
      <c r="AO62" s="11" t="str">
        <f t="shared" si="49"/>
        <v/>
      </c>
      <c r="AP62" s="11" t="str">
        <f t="shared" si="49"/>
        <v/>
      </c>
      <c r="AQ62" s="11" t="str">
        <f t="shared" si="49"/>
        <v/>
      </c>
      <c r="AR62" s="11" t="str">
        <f t="shared" si="49"/>
        <v/>
      </c>
      <c r="AS62" s="11" t="str">
        <f t="shared" si="49"/>
        <v/>
      </c>
      <c r="AT62" s="11" t="str">
        <f t="shared" si="49"/>
        <v/>
      </c>
      <c r="AU62" s="11" t="str">
        <f t="shared" si="49"/>
        <v/>
      </c>
      <c r="AV62" s="11" t="str">
        <f t="shared" si="49"/>
        <v/>
      </c>
      <c r="AW62" s="11" t="str">
        <f t="shared" si="49"/>
        <v/>
      </c>
      <c r="AX62" s="11" t="str">
        <f t="shared" si="49"/>
        <v/>
      </c>
      <c r="AZ62" s="11" t="str">
        <f t="shared" si="49"/>
        <v/>
      </c>
      <c r="BA62" s="11" t="str">
        <f t="shared" si="49"/>
        <v/>
      </c>
      <c r="BB62" s="11" t="str">
        <f t="shared" si="49"/>
        <v/>
      </c>
      <c r="BC62" s="11" t="str">
        <f t="shared" ref="BC62:BK89" si="50">IF($V62=BC$2,$H62,"")</f>
        <v/>
      </c>
      <c r="BD62" s="11" t="str">
        <f t="shared" si="50"/>
        <v/>
      </c>
      <c r="BE62" s="11" t="str">
        <f t="shared" si="50"/>
        <v/>
      </c>
      <c r="BF62" s="11" t="str">
        <f t="shared" si="50"/>
        <v/>
      </c>
      <c r="BG62" s="11" t="str">
        <f t="shared" si="50"/>
        <v/>
      </c>
      <c r="BH62" s="11" t="str">
        <f t="shared" si="50"/>
        <v/>
      </c>
      <c r="BI62" s="11" t="str">
        <f t="shared" si="50"/>
        <v/>
      </c>
      <c r="BJ62" s="11" t="str">
        <f t="shared" si="50"/>
        <v/>
      </c>
      <c r="BK62" s="11" t="str">
        <f t="shared" si="50"/>
        <v/>
      </c>
    </row>
    <row r="63" spans="1:63" x14ac:dyDescent="0.2">
      <c r="D63" s="11" t="s">
        <v>90</v>
      </c>
      <c r="E63" s="11">
        <v>1</v>
      </c>
      <c r="F63" s="11" t="s">
        <v>52</v>
      </c>
      <c r="G63" s="11">
        <v>1500</v>
      </c>
      <c r="H63" s="19">
        <f t="shared" si="42"/>
        <v>1500</v>
      </c>
      <c r="J63" s="15">
        <f t="shared" si="43"/>
        <v>1500</v>
      </c>
      <c r="K63" s="11" t="s">
        <v>34</v>
      </c>
      <c r="N63" s="14">
        <f t="shared" si="44"/>
        <v>1500</v>
      </c>
      <c r="O63" s="14" t="str">
        <f t="shared" si="45"/>
        <v/>
      </c>
      <c r="P63" s="14" t="str">
        <f t="shared" si="46"/>
        <v/>
      </c>
      <c r="S63" s="11" t="str">
        <f t="shared" si="40"/>
        <v/>
      </c>
      <c r="V63" s="27" t="s">
        <v>131</v>
      </c>
      <c r="W63" s="27">
        <f t="shared" si="47"/>
        <v>1500</v>
      </c>
      <c r="X63" s="11" t="str">
        <f t="shared" si="48"/>
        <v/>
      </c>
      <c r="Y63" s="11" t="str">
        <f t="shared" si="49"/>
        <v/>
      </c>
      <c r="Z63" s="11" t="str">
        <f t="shared" si="49"/>
        <v/>
      </c>
      <c r="AA63" s="11" t="str">
        <f t="shared" si="49"/>
        <v/>
      </c>
      <c r="AB63" s="11" t="str">
        <f t="shared" si="49"/>
        <v/>
      </c>
      <c r="AC63" s="11" t="str">
        <f t="shared" si="49"/>
        <v/>
      </c>
      <c r="AD63" s="11" t="str">
        <f t="shared" si="49"/>
        <v/>
      </c>
      <c r="AE63" s="11" t="str">
        <f t="shared" si="49"/>
        <v/>
      </c>
      <c r="AF63" s="11" t="str">
        <f t="shared" si="49"/>
        <v/>
      </c>
      <c r="AG63" s="11" t="str">
        <f t="shared" si="49"/>
        <v/>
      </c>
      <c r="AH63" s="11" t="str">
        <f t="shared" si="49"/>
        <v/>
      </c>
      <c r="AI63" s="11" t="str">
        <f t="shared" si="49"/>
        <v/>
      </c>
      <c r="AJ63" s="11" t="str">
        <f t="shared" si="49"/>
        <v/>
      </c>
      <c r="AK63" s="11">
        <f t="shared" si="49"/>
        <v>1500</v>
      </c>
      <c r="AL63" s="11" t="str">
        <f t="shared" si="49"/>
        <v/>
      </c>
      <c r="AM63" s="11" t="str">
        <f t="shared" si="49"/>
        <v/>
      </c>
      <c r="AN63" s="11" t="str">
        <f t="shared" si="49"/>
        <v/>
      </c>
      <c r="AO63" s="11" t="str">
        <f t="shared" si="49"/>
        <v/>
      </c>
      <c r="AP63" s="11" t="str">
        <f t="shared" si="49"/>
        <v/>
      </c>
      <c r="AQ63" s="11" t="str">
        <f t="shared" si="49"/>
        <v/>
      </c>
      <c r="AR63" s="11" t="str">
        <f t="shared" si="49"/>
        <v/>
      </c>
      <c r="AS63" s="11" t="str">
        <f t="shared" si="49"/>
        <v/>
      </c>
      <c r="AT63" s="11" t="str">
        <f t="shared" si="49"/>
        <v/>
      </c>
      <c r="AU63" s="11" t="str">
        <f t="shared" si="49"/>
        <v/>
      </c>
      <c r="AV63" s="11" t="str">
        <f t="shared" si="49"/>
        <v/>
      </c>
      <c r="AW63" s="11" t="str">
        <f t="shared" si="49"/>
        <v/>
      </c>
      <c r="AX63" s="11" t="str">
        <f t="shared" si="49"/>
        <v/>
      </c>
      <c r="AZ63" s="11" t="str">
        <f t="shared" si="49"/>
        <v/>
      </c>
      <c r="BA63" s="11" t="str">
        <f t="shared" si="49"/>
        <v/>
      </c>
      <c r="BB63" s="11" t="str">
        <f t="shared" si="49"/>
        <v/>
      </c>
      <c r="BC63" s="11" t="str">
        <f t="shared" si="50"/>
        <v/>
      </c>
      <c r="BD63" s="11" t="str">
        <f t="shared" si="50"/>
        <v/>
      </c>
      <c r="BE63" s="11" t="str">
        <f t="shared" si="50"/>
        <v/>
      </c>
      <c r="BF63" s="11" t="str">
        <f t="shared" si="50"/>
        <v/>
      </c>
      <c r="BG63" s="11" t="str">
        <f t="shared" si="50"/>
        <v/>
      </c>
      <c r="BH63" s="11" t="str">
        <f t="shared" si="50"/>
        <v/>
      </c>
      <c r="BI63" s="11" t="str">
        <f t="shared" si="50"/>
        <v/>
      </c>
      <c r="BJ63" s="11" t="str">
        <f t="shared" si="50"/>
        <v/>
      </c>
      <c r="BK63" s="11" t="str">
        <f t="shared" si="50"/>
        <v/>
      </c>
    </row>
    <row r="64" spans="1:63" x14ac:dyDescent="0.2">
      <c r="D64" s="11" t="s">
        <v>91</v>
      </c>
      <c r="E64" s="11">
        <v>1</v>
      </c>
      <c r="F64" s="11" t="s">
        <v>52</v>
      </c>
      <c r="G64" s="11">
        <v>1500</v>
      </c>
      <c r="H64" s="19">
        <f t="shared" si="42"/>
        <v>1500</v>
      </c>
      <c r="J64" s="15">
        <f t="shared" si="43"/>
        <v>1500</v>
      </c>
      <c r="K64" s="11" t="s">
        <v>34</v>
      </c>
      <c r="N64" s="14">
        <f t="shared" si="44"/>
        <v>1500</v>
      </c>
      <c r="O64" s="14" t="str">
        <f t="shared" si="45"/>
        <v/>
      </c>
      <c r="P64" s="14" t="str">
        <f t="shared" si="46"/>
        <v/>
      </c>
      <c r="S64" s="11" t="str">
        <f t="shared" si="40"/>
        <v/>
      </c>
      <c r="V64" s="27" t="s">
        <v>131</v>
      </c>
      <c r="W64" s="27">
        <f t="shared" si="47"/>
        <v>1500</v>
      </c>
      <c r="X64" s="11" t="str">
        <f t="shared" si="48"/>
        <v/>
      </c>
      <c r="Y64" s="11" t="str">
        <f t="shared" si="49"/>
        <v/>
      </c>
      <c r="Z64" s="11" t="str">
        <f t="shared" si="49"/>
        <v/>
      </c>
      <c r="AA64" s="11" t="str">
        <f t="shared" si="49"/>
        <v/>
      </c>
      <c r="AB64" s="11" t="str">
        <f t="shared" si="49"/>
        <v/>
      </c>
      <c r="AC64" s="11" t="str">
        <f t="shared" si="49"/>
        <v/>
      </c>
      <c r="AD64" s="11" t="str">
        <f t="shared" si="49"/>
        <v/>
      </c>
      <c r="AE64" s="11" t="str">
        <f t="shared" si="49"/>
        <v/>
      </c>
      <c r="AF64" s="11" t="str">
        <f t="shared" si="49"/>
        <v/>
      </c>
      <c r="AG64" s="11" t="str">
        <f t="shared" si="49"/>
        <v/>
      </c>
      <c r="AH64" s="11" t="str">
        <f t="shared" si="49"/>
        <v/>
      </c>
      <c r="AI64" s="11" t="str">
        <f t="shared" si="49"/>
        <v/>
      </c>
      <c r="AJ64" s="11" t="str">
        <f t="shared" si="49"/>
        <v/>
      </c>
      <c r="AK64" s="11">
        <f t="shared" si="49"/>
        <v>1500</v>
      </c>
      <c r="AL64" s="11" t="str">
        <f t="shared" si="49"/>
        <v/>
      </c>
      <c r="AM64" s="11" t="str">
        <f t="shared" si="49"/>
        <v/>
      </c>
      <c r="AN64" s="11" t="str">
        <f t="shared" si="49"/>
        <v/>
      </c>
      <c r="AO64" s="11" t="str">
        <f t="shared" si="49"/>
        <v/>
      </c>
      <c r="AP64" s="11" t="str">
        <f t="shared" si="49"/>
        <v/>
      </c>
      <c r="AQ64" s="11" t="str">
        <f t="shared" si="49"/>
        <v/>
      </c>
      <c r="AR64" s="11" t="str">
        <f t="shared" si="49"/>
        <v/>
      </c>
      <c r="AS64" s="11" t="str">
        <f t="shared" si="49"/>
        <v/>
      </c>
      <c r="AT64" s="11" t="str">
        <f t="shared" si="49"/>
        <v/>
      </c>
      <c r="AU64" s="11" t="str">
        <f t="shared" si="49"/>
        <v/>
      </c>
      <c r="AV64" s="11" t="str">
        <f t="shared" si="49"/>
        <v/>
      </c>
      <c r="AW64" s="11" t="str">
        <f t="shared" si="49"/>
        <v/>
      </c>
      <c r="AX64" s="11" t="str">
        <f t="shared" si="49"/>
        <v/>
      </c>
      <c r="AZ64" s="11" t="str">
        <f t="shared" si="49"/>
        <v/>
      </c>
      <c r="BA64" s="11" t="str">
        <f t="shared" si="49"/>
        <v/>
      </c>
      <c r="BB64" s="11" t="str">
        <f t="shared" si="49"/>
        <v/>
      </c>
      <c r="BC64" s="11" t="str">
        <f t="shared" si="50"/>
        <v/>
      </c>
      <c r="BD64" s="11" t="str">
        <f t="shared" si="50"/>
        <v/>
      </c>
      <c r="BE64" s="11" t="str">
        <f t="shared" si="50"/>
        <v/>
      </c>
      <c r="BF64" s="11" t="str">
        <f t="shared" si="50"/>
        <v/>
      </c>
      <c r="BG64" s="11" t="str">
        <f t="shared" si="50"/>
        <v/>
      </c>
      <c r="BH64" s="11" t="str">
        <f t="shared" si="50"/>
        <v/>
      </c>
      <c r="BI64" s="11" t="str">
        <f t="shared" si="50"/>
        <v/>
      </c>
      <c r="BJ64" s="11" t="str">
        <f t="shared" si="50"/>
        <v/>
      </c>
      <c r="BK64" s="11" t="str">
        <f t="shared" si="50"/>
        <v/>
      </c>
    </row>
    <row r="65" spans="3:63" x14ac:dyDescent="0.2">
      <c r="D65" s="16" t="s">
        <v>164</v>
      </c>
      <c r="E65" s="16">
        <v>1</v>
      </c>
      <c r="F65" s="11" t="s">
        <v>52</v>
      </c>
      <c r="G65" s="16">
        <v>15000</v>
      </c>
      <c r="H65" s="19">
        <f t="shared" si="42"/>
        <v>15000</v>
      </c>
      <c r="J65" s="15">
        <f t="shared" si="43"/>
        <v>15000</v>
      </c>
      <c r="K65" s="11" t="s">
        <v>34</v>
      </c>
      <c r="N65" s="14">
        <f t="shared" si="44"/>
        <v>15000</v>
      </c>
      <c r="O65" s="14" t="str">
        <f t="shared" si="45"/>
        <v/>
      </c>
      <c r="P65" s="14" t="str">
        <f t="shared" si="46"/>
        <v/>
      </c>
      <c r="S65" s="11" t="str">
        <f t="shared" si="40"/>
        <v/>
      </c>
      <c r="V65" s="27" t="s">
        <v>138</v>
      </c>
      <c r="W65" s="27">
        <f t="shared" si="47"/>
        <v>15000</v>
      </c>
      <c r="X65" s="11" t="str">
        <f t="shared" si="48"/>
        <v/>
      </c>
      <c r="Y65" s="11" t="str">
        <f t="shared" si="49"/>
        <v/>
      </c>
      <c r="Z65" s="11" t="str">
        <f t="shared" si="49"/>
        <v/>
      </c>
      <c r="AA65" s="11" t="str">
        <f t="shared" si="49"/>
        <v/>
      </c>
      <c r="AB65" s="11" t="str">
        <f t="shared" si="49"/>
        <v/>
      </c>
      <c r="AC65" s="11" t="str">
        <f t="shared" si="49"/>
        <v/>
      </c>
      <c r="AD65" s="11" t="str">
        <f t="shared" si="49"/>
        <v/>
      </c>
      <c r="AE65" s="11" t="str">
        <f t="shared" si="49"/>
        <v/>
      </c>
      <c r="AF65" s="11" t="str">
        <f t="shared" si="49"/>
        <v/>
      </c>
      <c r="AG65" s="11" t="str">
        <f t="shared" si="49"/>
        <v/>
      </c>
      <c r="AH65" s="11" t="str">
        <f t="shared" si="49"/>
        <v/>
      </c>
      <c r="AI65" s="11" t="str">
        <f t="shared" si="49"/>
        <v/>
      </c>
      <c r="AJ65" s="11" t="str">
        <f t="shared" si="49"/>
        <v/>
      </c>
      <c r="AK65" s="11" t="str">
        <f t="shared" si="49"/>
        <v/>
      </c>
      <c r="AL65" s="11" t="str">
        <f t="shared" si="49"/>
        <v/>
      </c>
      <c r="AM65" s="11" t="str">
        <f t="shared" si="49"/>
        <v/>
      </c>
      <c r="AN65" s="11" t="str">
        <f t="shared" si="49"/>
        <v/>
      </c>
      <c r="AO65" s="11" t="str">
        <f t="shared" si="49"/>
        <v/>
      </c>
      <c r="AP65" s="11" t="str">
        <f t="shared" si="49"/>
        <v/>
      </c>
      <c r="AQ65" s="11" t="str">
        <f t="shared" si="49"/>
        <v/>
      </c>
      <c r="AR65" s="11" t="str">
        <f t="shared" si="49"/>
        <v/>
      </c>
      <c r="AS65" s="11" t="str">
        <f t="shared" si="49"/>
        <v/>
      </c>
      <c r="AT65" s="11">
        <f t="shared" si="49"/>
        <v>15000</v>
      </c>
      <c r="AU65" s="11" t="str">
        <f t="shared" si="49"/>
        <v/>
      </c>
      <c r="AV65" s="11" t="str">
        <f t="shared" si="49"/>
        <v/>
      </c>
      <c r="AW65" s="11" t="str">
        <f t="shared" si="49"/>
        <v/>
      </c>
      <c r="AX65" s="11" t="str">
        <f t="shared" si="49"/>
        <v/>
      </c>
      <c r="AZ65" s="11" t="str">
        <f t="shared" si="49"/>
        <v/>
      </c>
      <c r="BA65" s="11" t="str">
        <f t="shared" si="49"/>
        <v/>
      </c>
      <c r="BB65" s="11" t="str">
        <f t="shared" si="49"/>
        <v/>
      </c>
      <c r="BC65" s="11" t="str">
        <f t="shared" si="50"/>
        <v/>
      </c>
      <c r="BD65" s="11" t="str">
        <f t="shared" si="50"/>
        <v/>
      </c>
      <c r="BE65" s="11" t="str">
        <f t="shared" si="50"/>
        <v/>
      </c>
      <c r="BF65" s="11" t="str">
        <f t="shared" si="50"/>
        <v/>
      </c>
      <c r="BG65" s="11" t="str">
        <f t="shared" si="50"/>
        <v/>
      </c>
      <c r="BH65" s="11" t="str">
        <f t="shared" si="50"/>
        <v/>
      </c>
      <c r="BI65" s="11" t="str">
        <f t="shared" si="50"/>
        <v/>
      </c>
      <c r="BJ65" s="11" t="str">
        <f t="shared" si="50"/>
        <v/>
      </c>
      <c r="BK65" s="11" t="str">
        <f t="shared" si="50"/>
        <v/>
      </c>
    </row>
    <row r="66" spans="3:63" x14ac:dyDescent="0.2">
      <c r="D66" s="16" t="s">
        <v>92</v>
      </c>
      <c r="E66" s="16">
        <v>1</v>
      </c>
      <c r="F66" s="11" t="s">
        <v>52</v>
      </c>
      <c r="G66" s="16">
        <v>500</v>
      </c>
      <c r="H66" s="19">
        <f t="shared" si="42"/>
        <v>500</v>
      </c>
      <c r="J66" s="15">
        <f t="shared" si="43"/>
        <v>500</v>
      </c>
      <c r="K66" s="11" t="s">
        <v>34</v>
      </c>
      <c r="N66" s="14">
        <f t="shared" si="44"/>
        <v>500</v>
      </c>
      <c r="O66" s="14" t="str">
        <f t="shared" si="45"/>
        <v/>
      </c>
      <c r="P66" s="14" t="str">
        <f t="shared" si="46"/>
        <v/>
      </c>
      <c r="S66" s="11" t="str">
        <f t="shared" si="40"/>
        <v/>
      </c>
      <c r="V66" s="27" t="s">
        <v>131</v>
      </c>
      <c r="W66" s="27">
        <f t="shared" si="47"/>
        <v>500</v>
      </c>
      <c r="X66" s="11" t="str">
        <f t="shared" si="48"/>
        <v/>
      </c>
      <c r="Y66" s="11" t="str">
        <f t="shared" si="49"/>
        <v/>
      </c>
      <c r="Z66" s="11" t="str">
        <f t="shared" si="49"/>
        <v/>
      </c>
      <c r="AA66" s="11" t="str">
        <f t="shared" si="49"/>
        <v/>
      </c>
      <c r="AB66" s="11" t="str">
        <f t="shared" si="49"/>
        <v/>
      </c>
      <c r="AC66" s="11" t="str">
        <f t="shared" si="49"/>
        <v/>
      </c>
      <c r="AD66" s="11" t="str">
        <f t="shared" si="49"/>
        <v/>
      </c>
      <c r="AE66" s="11" t="str">
        <f t="shared" si="49"/>
        <v/>
      </c>
      <c r="AF66" s="11" t="str">
        <f t="shared" si="49"/>
        <v/>
      </c>
      <c r="AG66" s="11" t="str">
        <f t="shared" si="49"/>
        <v/>
      </c>
      <c r="AH66" s="11" t="str">
        <f t="shared" si="49"/>
        <v/>
      </c>
      <c r="AI66" s="11" t="str">
        <f t="shared" si="49"/>
        <v/>
      </c>
      <c r="AJ66" s="11" t="str">
        <f t="shared" si="49"/>
        <v/>
      </c>
      <c r="AK66" s="11">
        <f t="shared" si="49"/>
        <v>500</v>
      </c>
      <c r="AL66" s="11" t="str">
        <f t="shared" si="49"/>
        <v/>
      </c>
      <c r="AM66" s="11" t="str">
        <f t="shared" si="49"/>
        <v/>
      </c>
      <c r="AN66" s="11" t="str">
        <f t="shared" si="49"/>
        <v/>
      </c>
      <c r="AO66" s="11" t="str">
        <f t="shared" si="49"/>
        <v/>
      </c>
      <c r="AP66" s="11" t="str">
        <f t="shared" si="49"/>
        <v/>
      </c>
      <c r="AQ66" s="11" t="str">
        <f t="shared" si="49"/>
        <v/>
      </c>
      <c r="AR66" s="11" t="str">
        <f t="shared" si="49"/>
        <v/>
      </c>
      <c r="AS66" s="11" t="str">
        <f t="shared" si="49"/>
        <v/>
      </c>
      <c r="AT66" s="11" t="str">
        <f t="shared" si="49"/>
        <v/>
      </c>
      <c r="AU66" s="11" t="str">
        <f t="shared" si="49"/>
        <v/>
      </c>
      <c r="AV66" s="11" t="str">
        <f t="shared" si="49"/>
        <v/>
      </c>
      <c r="AW66" s="11" t="str">
        <f t="shared" si="49"/>
        <v/>
      </c>
      <c r="AX66" s="11" t="str">
        <f t="shared" si="49"/>
        <v/>
      </c>
      <c r="AZ66" s="11" t="str">
        <f t="shared" si="49"/>
        <v/>
      </c>
      <c r="BA66" s="11" t="str">
        <f t="shared" si="49"/>
        <v/>
      </c>
      <c r="BB66" s="11" t="str">
        <f t="shared" si="49"/>
        <v/>
      </c>
      <c r="BC66" s="11" t="str">
        <f t="shared" si="50"/>
        <v/>
      </c>
      <c r="BD66" s="11" t="str">
        <f t="shared" si="50"/>
        <v/>
      </c>
      <c r="BE66" s="11" t="str">
        <f t="shared" si="50"/>
        <v/>
      </c>
      <c r="BF66" s="11" t="str">
        <f t="shared" si="50"/>
        <v/>
      </c>
      <c r="BG66" s="11" t="str">
        <f t="shared" si="50"/>
        <v/>
      </c>
      <c r="BH66" s="11" t="str">
        <f t="shared" si="50"/>
        <v/>
      </c>
      <c r="BI66" s="11" t="str">
        <f t="shared" si="50"/>
        <v/>
      </c>
      <c r="BJ66" s="11" t="str">
        <f t="shared" si="50"/>
        <v/>
      </c>
      <c r="BK66" s="11" t="str">
        <f t="shared" si="50"/>
        <v/>
      </c>
    </row>
    <row r="67" spans="3:63" x14ac:dyDescent="0.2">
      <c r="D67" s="11" t="s">
        <v>64</v>
      </c>
      <c r="E67" s="16">
        <v>1</v>
      </c>
      <c r="F67" s="11" t="s">
        <v>52</v>
      </c>
      <c r="G67" s="18">
        <f>G9</f>
        <v>500</v>
      </c>
      <c r="H67" s="19">
        <f t="shared" si="42"/>
        <v>500</v>
      </c>
      <c r="J67" s="15">
        <f t="shared" si="43"/>
        <v>500</v>
      </c>
      <c r="K67" s="11" t="s">
        <v>34</v>
      </c>
      <c r="N67" s="14">
        <f t="shared" si="44"/>
        <v>500</v>
      </c>
      <c r="O67" s="14" t="str">
        <f t="shared" si="45"/>
        <v/>
      </c>
      <c r="P67" s="14" t="str">
        <f t="shared" si="46"/>
        <v/>
      </c>
      <c r="S67" s="11" t="str">
        <f t="shared" si="40"/>
        <v/>
      </c>
      <c r="V67" s="27" t="s">
        <v>131</v>
      </c>
      <c r="W67" s="27">
        <f t="shared" si="47"/>
        <v>500</v>
      </c>
      <c r="X67" s="11" t="str">
        <f t="shared" si="48"/>
        <v/>
      </c>
      <c r="Y67" s="11" t="str">
        <f t="shared" si="49"/>
        <v/>
      </c>
      <c r="Z67" s="11" t="str">
        <f t="shared" si="49"/>
        <v/>
      </c>
      <c r="AA67" s="11" t="str">
        <f t="shared" si="49"/>
        <v/>
      </c>
      <c r="AB67" s="11" t="str">
        <f t="shared" si="49"/>
        <v/>
      </c>
      <c r="AC67" s="11" t="str">
        <f t="shared" si="49"/>
        <v/>
      </c>
      <c r="AD67" s="11" t="str">
        <f t="shared" si="49"/>
        <v/>
      </c>
      <c r="AE67" s="11" t="str">
        <f t="shared" si="49"/>
        <v/>
      </c>
      <c r="AF67" s="11" t="str">
        <f t="shared" si="49"/>
        <v/>
      </c>
      <c r="AG67" s="11" t="str">
        <f t="shared" si="49"/>
        <v/>
      </c>
      <c r="AH67" s="11" t="str">
        <f t="shared" si="49"/>
        <v/>
      </c>
      <c r="AI67" s="11" t="str">
        <f t="shared" si="49"/>
        <v/>
      </c>
      <c r="AJ67" s="11" t="str">
        <f t="shared" si="49"/>
        <v/>
      </c>
      <c r="AK67" s="11">
        <f t="shared" si="49"/>
        <v>500</v>
      </c>
      <c r="AL67" s="11" t="str">
        <f t="shared" si="49"/>
        <v/>
      </c>
      <c r="AM67" s="11" t="str">
        <f t="shared" si="49"/>
        <v/>
      </c>
      <c r="AN67" s="11" t="str">
        <f t="shared" si="49"/>
        <v/>
      </c>
      <c r="AO67" s="11" t="str">
        <f t="shared" si="49"/>
        <v/>
      </c>
      <c r="AP67" s="11" t="str">
        <f t="shared" si="49"/>
        <v/>
      </c>
      <c r="AQ67" s="11" t="str">
        <f t="shared" si="49"/>
        <v/>
      </c>
      <c r="AR67" s="11" t="str">
        <f t="shared" si="49"/>
        <v/>
      </c>
      <c r="AS67" s="11" t="str">
        <f t="shared" si="49"/>
        <v/>
      </c>
      <c r="AT67" s="11" t="str">
        <f t="shared" si="49"/>
        <v/>
      </c>
      <c r="AU67" s="11" t="str">
        <f t="shared" si="49"/>
        <v/>
      </c>
      <c r="AV67" s="11" t="str">
        <f t="shared" si="49"/>
        <v/>
      </c>
      <c r="AW67" s="11" t="str">
        <f t="shared" si="49"/>
        <v/>
      </c>
      <c r="AX67" s="11" t="str">
        <f t="shared" si="49"/>
        <v/>
      </c>
      <c r="AZ67" s="11" t="str">
        <f t="shared" si="49"/>
        <v/>
      </c>
      <c r="BA67" s="11" t="str">
        <f t="shared" si="49"/>
        <v/>
      </c>
      <c r="BB67" s="11" t="str">
        <f t="shared" si="49"/>
        <v/>
      </c>
      <c r="BC67" s="11" t="str">
        <f t="shared" si="50"/>
        <v/>
      </c>
      <c r="BD67" s="11" t="str">
        <f t="shared" si="50"/>
        <v/>
      </c>
      <c r="BE67" s="11" t="str">
        <f t="shared" si="50"/>
        <v/>
      </c>
      <c r="BF67" s="11" t="str">
        <f t="shared" si="50"/>
        <v/>
      </c>
      <c r="BG67" s="11" t="str">
        <f t="shared" si="50"/>
        <v/>
      </c>
      <c r="BH67" s="11" t="str">
        <f t="shared" si="50"/>
        <v/>
      </c>
      <c r="BI67" s="11" t="str">
        <f t="shared" si="50"/>
        <v/>
      </c>
      <c r="BJ67" s="11" t="str">
        <f t="shared" si="50"/>
        <v/>
      </c>
      <c r="BK67" s="11" t="str">
        <f t="shared" si="50"/>
        <v/>
      </c>
    </row>
    <row r="68" spans="3:63" x14ac:dyDescent="0.2">
      <c r="C68" s="11" t="s">
        <v>47</v>
      </c>
      <c r="D68" s="16" t="s">
        <v>93</v>
      </c>
      <c r="E68" s="16">
        <v>165</v>
      </c>
      <c r="F68" s="16" t="s">
        <v>50</v>
      </c>
      <c r="G68" s="16">
        <v>15</v>
      </c>
      <c r="H68" s="19">
        <f t="shared" si="42"/>
        <v>2475</v>
      </c>
      <c r="J68" s="15">
        <f t="shared" si="43"/>
        <v>2475</v>
      </c>
      <c r="K68" s="11" t="s">
        <v>34</v>
      </c>
      <c r="N68" s="14">
        <f t="shared" si="44"/>
        <v>2475</v>
      </c>
      <c r="O68" s="14" t="str">
        <f t="shared" si="45"/>
        <v/>
      </c>
      <c r="P68" s="14" t="str">
        <f t="shared" si="46"/>
        <v/>
      </c>
      <c r="S68" s="11" t="str">
        <f t="shared" si="40"/>
        <v/>
      </c>
      <c r="V68" s="27" t="s">
        <v>130</v>
      </c>
      <c r="W68" s="27">
        <f t="shared" si="47"/>
        <v>2475</v>
      </c>
      <c r="X68" s="11" t="str">
        <f t="shared" si="48"/>
        <v/>
      </c>
      <c r="Y68" s="11" t="str">
        <f t="shared" si="49"/>
        <v/>
      </c>
      <c r="Z68" s="11" t="str">
        <f t="shared" si="49"/>
        <v/>
      </c>
      <c r="AA68" s="11">
        <f t="shared" si="49"/>
        <v>2475</v>
      </c>
      <c r="AB68" s="11" t="str">
        <f t="shared" si="49"/>
        <v/>
      </c>
      <c r="AC68" s="11" t="str">
        <f t="shared" si="49"/>
        <v/>
      </c>
      <c r="AD68" s="11" t="str">
        <f t="shared" si="49"/>
        <v/>
      </c>
      <c r="AE68" s="11" t="str">
        <f t="shared" si="49"/>
        <v/>
      </c>
      <c r="AF68" s="11" t="str">
        <f t="shared" si="49"/>
        <v/>
      </c>
      <c r="AG68" s="11" t="str">
        <f t="shared" si="49"/>
        <v/>
      </c>
      <c r="AH68" s="11" t="str">
        <f t="shared" si="49"/>
        <v/>
      </c>
      <c r="AI68" s="11" t="str">
        <f t="shared" si="49"/>
        <v/>
      </c>
      <c r="AJ68" s="11" t="str">
        <f t="shared" si="49"/>
        <v/>
      </c>
      <c r="AK68" s="11" t="str">
        <f t="shared" si="49"/>
        <v/>
      </c>
      <c r="AL68" s="11" t="str">
        <f t="shared" si="49"/>
        <v/>
      </c>
      <c r="AM68" s="11" t="str">
        <f t="shared" si="49"/>
        <v/>
      </c>
      <c r="AN68" s="11" t="str">
        <f t="shared" si="49"/>
        <v/>
      </c>
      <c r="AO68" s="11" t="str">
        <f t="shared" si="49"/>
        <v/>
      </c>
      <c r="AP68" s="11" t="str">
        <f t="shared" si="49"/>
        <v/>
      </c>
      <c r="AQ68" s="11" t="str">
        <f t="shared" si="49"/>
        <v/>
      </c>
      <c r="AR68" s="11" t="str">
        <f t="shared" si="49"/>
        <v/>
      </c>
      <c r="AS68" s="11" t="str">
        <f t="shared" si="49"/>
        <v/>
      </c>
      <c r="AT68" s="11" t="str">
        <f t="shared" si="49"/>
        <v/>
      </c>
      <c r="AU68" s="11" t="str">
        <f t="shared" si="49"/>
        <v/>
      </c>
      <c r="AV68" s="11" t="str">
        <f t="shared" si="49"/>
        <v/>
      </c>
      <c r="AW68" s="11" t="str">
        <f t="shared" si="49"/>
        <v/>
      </c>
      <c r="AX68" s="11" t="str">
        <f t="shared" si="49"/>
        <v/>
      </c>
      <c r="AZ68" s="11" t="str">
        <f t="shared" si="49"/>
        <v/>
      </c>
      <c r="BA68" s="11" t="str">
        <f t="shared" si="49"/>
        <v/>
      </c>
      <c r="BB68" s="11" t="str">
        <f t="shared" si="49"/>
        <v/>
      </c>
      <c r="BC68" s="11" t="str">
        <f t="shared" si="50"/>
        <v/>
      </c>
      <c r="BD68" s="11" t="str">
        <f t="shared" si="50"/>
        <v/>
      </c>
      <c r="BE68" s="11" t="str">
        <f t="shared" si="50"/>
        <v/>
      </c>
      <c r="BF68" s="11" t="str">
        <f t="shared" si="50"/>
        <v/>
      </c>
      <c r="BG68" s="11" t="str">
        <f t="shared" si="50"/>
        <v/>
      </c>
      <c r="BH68" s="11" t="str">
        <f t="shared" si="50"/>
        <v/>
      </c>
      <c r="BI68" s="11" t="str">
        <f t="shared" si="50"/>
        <v/>
      </c>
      <c r="BJ68" s="11" t="str">
        <f t="shared" si="50"/>
        <v/>
      </c>
      <c r="BK68" s="11" t="str">
        <f t="shared" si="50"/>
        <v/>
      </c>
    </row>
    <row r="69" spans="3:63" x14ac:dyDescent="0.2">
      <c r="D69" s="11" t="s">
        <v>95</v>
      </c>
      <c r="E69" s="16">
        <v>1</v>
      </c>
      <c r="F69" s="16" t="s">
        <v>52</v>
      </c>
      <c r="G69" s="16">
        <v>2000</v>
      </c>
      <c r="H69" s="19">
        <f t="shared" si="42"/>
        <v>2000</v>
      </c>
      <c r="J69" s="15">
        <f t="shared" si="43"/>
        <v>2000</v>
      </c>
      <c r="K69" s="11" t="s">
        <v>34</v>
      </c>
      <c r="N69" s="14">
        <f t="shared" si="44"/>
        <v>2000</v>
      </c>
      <c r="O69" s="14" t="str">
        <f t="shared" si="45"/>
        <v/>
      </c>
      <c r="P69" s="14" t="str">
        <f t="shared" si="46"/>
        <v/>
      </c>
      <c r="S69" s="11" t="str">
        <f t="shared" si="40"/>
        <v/>
      </c>
      <c r="V69" s="27" t="s">
        <v>132</v>
      </c>
      <c r="W69" s="27">
        <f t="shared" si="47"/>
        <v>2000</v>
      </c>
      <c r="X69" s="11" t="str">
        <f t="shared" si="48"/>
        <v/>
      </c>
      <c r="Y69" s="11" t="str">
        <f t="shared" si="49"/>
        <v/>
      </c>
      <c r="Z69" s="11" t="str">
        <f t="shared" si="49"/>
        <v/>
      </c>
      <c r="AA69" s="11" t="str">
        <f t="shared" si="49"/>
        <v/>
      </c>
      <c r="AB69" s="11" t="str">
        <f t="shared" si="49"/>
        <v/>
      </c>
      <c r="AC69" s="11" t="str">
        <f t="shared" si="49"/>
        <v/>
      </c>
      <c r="AD69" s="11" t="str">
        <f t="shared" si="49"/>
        <v/>
      </c>
      <c r="AE69" s="11" t="str">
        <f t="shared" si="49"/>
        <v/>
      </c>
      <c r="AF69" s="11">
        <f t="shared" si="49"/>
        <v>2000</v>
      </c>
      <c r="AG69" s="11" t="str">
        <f t="shared" si="49"/>
        <v/>
      </c>
      <c r="AH69" s="11" t="str">
        <f t="shared" si="49"/>
        <v/>
      </c>
      <c r="AI69" s="11" t="str">
        <f t="shared" si="49"/>
        <v/>
      </c>
      <c r="AJ69" s="11" t="str">
        <f t="shared" si="49"/>
        <v/>
      </c>
      <c r="AK69" s="11" t="str">
        <f t="shared" si="49"/>
        <v/>
      </c>
      <c r="AL69" s="11" t="str">
        <f t="shared" si="49"/>
        <v/>
      </c>
      <c r="AM69" s="11" t="str">
        <f t="shared" si="49"/>
        <v/>
      </c>
      <c r="AN69" s="11" t="str">
        <f t="shared" si="49"/>
        <v/>
      </c>
      <c r="AO69" s="11" t="str">
        <f t="shared" si="49"/>
        <v/>
      </c>
      <c r="AP69" s="11" t="str">
        <f t="shared" si="49"/>
        <v/>
      </c>
      <c r="AQ69" s="11" t="str">
        <f t="shared" si="49"/>
        <v/>
      </c>
      <c r="AR69" s="11" t="str">
        <f t="shared" si="49"/>
        <v/>
      </c>
      <c r="AS69" s="11" t="str">
        <f t="shared" si="49"/>
        <v/>
      </c>
      <c r="AT69" s="11" t="str">
        <f t="shared" si="49"/>
        <v/>
      </c>
      <c r="AU69" s="11" t="str">
        <f t="shared" si="49"/>
        <v/>
      </c>
      <c r="AV69" s="11" t="str">
        <f t="shared" si="49"/>
        <v/>
      </c>
      <c r="AW69" s="11" t="str">
        <f t="shared" si="49"/>
        <v/>
      </c>
      <c r="AX69" s="11" t="str">
        <f t="shared" si="49"/>
        <v/>
      </c>
      <c r="AZ69" s="11" t="str">
        <f t="shared" si="49"/>
        <v/>
      </c>
      <c r="BA69" s="11" t="str">
        <f t="shared" si="49"/>
        <v/>
      </c>
      <c r="BB69" s="11" t="str">
        <f t="shared" si="49"/>
        <v/>
      </c>
      <c r="BC69" s="11" t="str">
        <f t="shared" si="50"/>
        <v/>
      </c>
      <c r="BD69" s="11" t="str">
        <f t="shared" si="50"/>
        <v/>
      </c>
      <c r="BE69" s="11" t="str">
        <f t="shared" si="50"/>
        <v/>
      </c>
      <c r="BF69" s="11" t="str">
        <f t="shared" si="50"/>
        <v/>
      </c>
      <c r="BG69" s="11" t="str">
        <f t="shared" si="50"/>
        <v/>
      </c>
      <c r="BH69" s="11" t="str">
        <f t="shared" si="50"/>
        <v/>
      </c>
      <c r="BI69" s="11" t="str">
        <f t="shared" si="50"/>
        <v/>
      </c>
      <c r="BJ69" s="11" t="str">
        <f t="shared" si="50"/>
        <v/>
      </c>
      <c r="BK69" s="11" t="str">
        <f t="shared" si="50"/>
        <v/>
      </c>
    </row>
    <row r="70" spans="3:63" x14ac:dyDescent="0.2">
      <c r="D70" s="16" t="s">
        <v>8</v>
      </c>
      <c r="E70" s="16">
        <v>1.5</v>
      </c>
      <c r="F70" s="16" t="s">
        <v>52</v>
      </c>
      <c r="G70" s="18">
        <f>G42</f>
        <v>2000</v>
      </c>
      <c r="H70" s="19">
        <f t="shared" si="42"/>
        <v>3000</v>
      </c>
      <c r="J70" s="15">
        <f t="shared" si="43"/>
        <v>3000</v>
      </c>
      <c r="K70" s="11" t="s">
        <v>34</v>
      </c>
      <c r="N70" s="14">
        <f t="shared" si="44"/>
        <v>3000</v>
      </c>
      <c r="O70" s="14" t="str">
        <f t="shared" si="45"/>
        <v/>
      </c>
      <c r="P70" s="14" t="str">
        <f t="shared" si="46"/>
        <v/>
      </c>
      <c r="S70" s="11" t="str">
        <f t="shared" si="40"/>
        <v/>
      </c>
      <c r="V70" s="27" t="s">
        <v>134</v>
      </c>
      <c r="W70" s="27">
        <f t="shared" si="47"/>
        <v>3000</v>
      </c>
      <c r="X70" s="11" t="str">
        <f t="shared" si="48"/>
        <v/>
      </c>
      <c r="Y70" s="11" t="str">
        <f t="shared" si="49"/>
        <v/>
      </c>
      <c r="Z70" s="11" t="str">
        <f t="shared" si="49"/>
        <v/>
      </c>
      <c r="AA70" s="11" t="str">
        <f t="shared" si="49"/>
        <v/>
      </c>
      <c r="AB70" s="11" t="str">
        <f t="shared" si="49"/>
        <v/>
      </c>
      <c r="AC70" s="11" t="str">
        <f t="shared" si="49"/>
        <v/>
      </c>
      <c r="AD70" s="11">
        <f t="shared" si="49"/>
        <v>3000</v>
      </c>
      <c r="AE70" s="11" t="str">
        <f t="shared" si="49"/>
        <v/>
      </c>
      <c r="AF70" s="11" t="str">
        <f t="shared" si="49"/>
        <v/>
      </c>
      <c r="AG70" s="11" t="str">
        <f t="shared" si="49"/>
        <v/>
      </c>
      <c r="AH70" s="11" t="str">
        <f t="shared" si="49"/>
        <v/>
      </c>
      <c r="AI70" s="11" t="str">
        <f t="shared" si="49"/>
        <v/>
      </c>
      <c r="AJ70" s="11" t="str">
        <f t="shared" si="49"/>
        <v/>
      </c>
      <c r="AK70" s="11" t="str">
        <f t="shared" si="49"/>
        <v/>
      </c>
      <c r="AL70" s="11" t="str">
        <f t="shared" si="49"/>
        <v/>
      </c>
      <c r="AM70" s="11" t="str">
        <f t="shared" si="49"/>
        <v/>
      </c>
      <c r="AN70" s="11" t="str">
        <f t="shared" si="49"/>
        <v/>
      </c>
      <c r="AO70" s="11" t="str">
        <f t="shared" si="49"/>
        <v/>
      </c>
      <c r="AP70" s="11" t="str">
        <f t="shared" si="49"/>
        <v/>
      </c>
      <c r="AQ70" s="11" t="str">
        <f t="shared" si="49"/>
        <v/>
      </c>
      <c r="AR70" s="11" t="str">
        <f t="shared" si="49"/>
        <v/>
      </c>
      <c r="AS70" s="11" t="str">
        <f t="shared" si="49"/>
        <v/>
      </c>
      <c r="AT70" s="11" t="str">
        <f t="shared" si="49"/>
        <v/>
      </c>
      <c r="AU70" s="11" t="str">
        <f t="shared" si="49"/>
        <v/>
      </c>
      <c r="AV70" s="11" t="str">
        <f t="shared" si="49"/>
        <v/>
      </c>
      <c r="AW70" s="11" t="str">
        <f t="shared" si="49"/>
        <v/>
      </c>
      <c r="AX70" s="11" t="str">
        <f t="shared" si="49"/>
        <v/>
      </c>
      <c r="AZ70" s="11" t="str">
        <f t="shared" si="49"/>
        <v/>
      </c>
      <c r="BA70" s="11" t="str">
        <f t="shared" si="49"/>
        <v/>
      </c>
      <c r="BB70" s="11" t="str">
        <f t="shared" si="49"/>
        <v/>
      </c>
      <c r="BC70" s="11" t="str">
        <f t="shared" si="50"/>
        <v/>
      </c>
      <c r="BD70" s="11" t="str">
        <f t="shared" si="50"/>
        <v/>
      </c>
      <c r="BE70" s="11" t="str">
        <f t="shared" si="50"/>
        <v/>
      </c>
      <c r="BF70" s="11" t="str">
        <f t="shared" si="50"/>
        <v/>
      </c>
      <c r="BG70" s="11" t="str">
        <f t="shared" si="50"/>
        <v/>
      </c>
      <c r="BH70" s="11" t="str">
        <f t="shared" si="50"/>
        <v/>
      </c>
      <c r="BI70" s="11" t="str">
        <f t="shared" si="50"/>
        <v/>
      </c>
      <c r="BJ70" s="11" t="str">
        <f t="shared" si="50"/>
        <v/>
      </c>
      <c r="BK70" s="11" t="str">
        <f t="shared" si="50"/>
        <v/>
      </c>
    </row>
    <row r="71" spans="3:63" x14ac:dyDescent="0.2">
      <c r="D71" s="16" t="s">
        <v>94</v>
      </c>
      <c r="E71" s="16">
        <v>1.5</v>
      </c>
      <c r="F71" s="16" t="s">
        <v>52</v>
      </c>
      <c r="G71" s="18">
        <f>G43</f>
        <v>4000</v>
      </c>
      <c r="H71" s="19">
        <f t="shared" si="42"/>
        <v>6000</v>
      </c>
      <c r="J71" s="15">
        <f t="shared" si="43"/>
        <v>6000</v>
      </c>
      <c r="K71" s="11" t="s">
        <v>34</v>
      </c>
      <c r="N71" s="14">
        <f t="shared" si="44"/>
        <v>6000</v>
      </c>
      <c r="O71" s="14" t="str">
        <f t="shared" si="45"/>
        <v/>
      </c>
      <c r="P71" s="14" t="str">
        <f t="shared" si="46"/>
        <v/>
      </c>
      <c r="S71" s="11" t="str">
        <f t="shared" si="40"/>
        <v/>
      </c>
      <c r="V71" s="27" t="s">
        <v>132</v>
      </c>
      <c r="W71" s="27">
        <f t="shared" si="47"/>
        <v>6000</v>
      </c>
      <c r="X71" s="11" t="str">
        <f t="shared" si="48"/>
        <v/>
      </c>
      <c r="Y71" s="11" t="str">
        <f t="shared" ref="Y71:BB78" si="51">IF($V71=Y$2,$H71,"")</f>
        <v/>
      </c>
      <c r="Z71" s="11" t="str">
        <f t="shared" si="51"/>
        <v/>
      </c>
      <c r="AA71" s="11" t="str">
        <f t="shared" si="51"/>
        <v/>
      </c>
      <c r="AB71" s="11" t="str">
        <f t="shared" si="51"/>
        <v/>
      </c>
      <c r="AC71" s="11" t="str">
        <f t="shared" si="51"/>
        <v/>
      </c>
      <c r="AD71" s="11" t="str">
        <f t="shared" si="51"/>
        <v/>
      </c>
      <c r="AE71" s="11" t="str">
        <f t="shared" si="51"/>
        <v/>
      </c>
      <c r="AF71" s="11">
        <f t="shared" si="51"/>
        <v>6000</v>
      </c>
      <c r="AG71" s="11" t="str">
        <f t="shared" si="51"/>
        <v/>
      </c>
      <c r="AH71" s="11" t="str">
        <f t="shared" si="51"/>
        <v/>
      </c>
      <c r="AI71" s="11" t="str">
        <f t="shared" si="51"/>
        <v/>
      </c>
      <c r="AJ71" s="11" t="str">
        <f t="shared" si="51"/>
        <v/>
      </c>
      <c r="AK71" s="11" t="str">
        <f t="shared" si="51"/>
        <v/>
      </c>
      <c r="AL71" s="11" t="str">
        <f t="shared" si="51"/>
        <v/>
      </c>
      <c r="AM71" s="11" t="str">
        <f t="shared" si="51"/>
        <v/>
      </c>
      <c r="AN71" s="11" t="str">
        <f t="shared" si="51"/>
        <v/>
      </c>
      <c r="AO71" s="11" t="str">
        <f t="shared" si="51"/>
        <v/>
      </c>
      <c r="AP71" s="11" t="str">
        <f t="shared" si="51"/>
        <v/>
      </c>
      <c r="AQ71" s="11" t="str">
        <f t="shared" si="51"/>
        <v/>
      </c>
      <c r="AR71" s="11" t="str">
        <f t="shared" si="51"/>
        <v/>
      </c>
      <c r="AS71" s="11" t="str">
        <f t="shared" si="51"/>
        <v/>
      </c>
      <c r="AT71" s="11" t="str">
        <f t="shared" si="51"/>
        <v/>
      </c>
      <c r="AU71" s="11" t="str">
        <f t="shared" si="51"/>
        <v/>
      </c>
      <c r="AV71" s="11" t="str">
        <f t="shared" si="51"/>
        <v/>
      </c>
      <c r="AW71" s="11" t="str">
        <f t="shared" si="51"/>
        <v/>
      </c>
      <c r="AX71" s="11" t="str">
        <f t="shared" si="51"/>
        <v/>
      </c>
      <c r="AZ71" s="11" t="str">
        <f t="shared" si="51"/>
        <v/>
      </c>
      <c r="BA71" s="11" t="str">
        <f t="shared" si="51"/>
        <v/>
      </c>
      <c r="BB71" s="11" t="str">
        <f t="shared" si="51"/>
        <v/>
      </c>
      <c r="BC71" s="11" t="str">
        <f t="shared" si="50"/>
        <v/>
      </c>
      <c r="BD71" s="11" t="str">
        <f t="shared" si="50"/>
        <v/>
      </c>
      <c r="BE71" s="11" t="str">
        <f t="shared" si="50"/>
        <v/>
      </c>
      <c r="BF71" s="11" t="str">
        <f t="shared" si="50"/>
        <v/>
      </c>
      <c r="BG71" s="11" t="str">
        <f t="shared" si="50"/>
        <v/>
      </c>
      <c r="BH71" s="11" t="str">
        <f t="shared" si="50"/>
        <v/>
      </c>
      <c r="BI71" s="11" t="str">
        <f t="shared" si="50"/>
        <v/>
      </c>
      <c r="BJ71" s="11" t="str">
        <f t="shared" si="50"/>
        <v/>
      </c>
      <c r="BK71" s="11" t="str">
        <f t="shared" si="50"/>
        <v/>
      </c>
    </row>
    <row r="72" spans="3:63" x14ac:dyDescent="0.2">
      <c r="D72" s="16" t="s">
        <v>166</v>
      </c>
      <c r="E72" s="11">
        <v>1</v>
      </c>
      <c r="F72" s="11" t="s">
        <v>52</v>
      </c>
      <c r="G72" s="11">
        <v>2500</v>
      </c>
      <c r="H72" s="19">
        <f t="shared" si="42"/>
        <v>2500</v>
      </c>
      <c r="J72" s="15">
        <f t="shared" si="43"/>
        <v>2500</v>
      </c>
      <c r="K72" s="11" t="s">
        <v>34</v>
      </c>
      <c r="N72" s="14">
        <f t="shared" si="44"/>
        <v>2500</v>
      </c>
      <c r="O72" s="14" t="str">
        <f t="shared" si="45"/>
        <v/>
      </c>
      <c r="P72" s="14" t="str">
        <f t="shared" si="46"/>
        <v/>
      </c>
      <c r="S72" s="11" t="str">
        <f t="shared" si="40"/>
        <v/>
      </c>
      <c r="V72" s="29" t="s">
        <v>155</v>
      </c>
      <c r="W72" s="27">
        <f t="shared" si="47"/>
        <v>2500</v>
      </c>
      <c r="X72" s="11" t="str">
        <f t="shared" si="48"/>
        <v/>
      </c>
      <c r="Y72" s="11" t="str">
        <f t="shared" si="51"/>
        <v/>
      </c>
      <c r="Z72" s="11" t="str">
        <f t="shared" si="51"/>
        <v/>
      </c>
      <c r="AA72" s="11" t="str">
        <f t="shared" si="51"/>
        <v/>
      </c>
      <c r="AB72" s="11" t="str">
        <f t="shared" si="51"/>
        <v/>
      </c>
      <c r="AC72" s="11" t="str">
        <f t="shared" si="51"/>
        <v/>
      </c>
      <c r="AD72" s="11" t="str">
        <f t="shared" si="51"/>
        <v/>
      </c>
      <c r="AE72" s="11" t="str">
        <f t="shared" si="51"/>
        <v/>
      </c>
      <c r="AF72" s="11" t="str">
        <f t="shared" si="51"/>
        <v/>
      </c>
      <c r="AG72" s="11" t="str">
        <f t="shared" si="51"/>
        <v/>
      </c>
      <c r="AH72" s="11" t="str">
        <f t="shared" si="51"/>
        <v/>
      </c>
      <c r="AI72" s="11" t="str">
        <f t="shared" si="51"/>
        <v/>
      </c>
      <c r="AJ72" s="11" t="str">
        <f t="shared" si="51"/>
        <v/>
      </c>
      <c r="AK72" s="11" t="str">
        <f t="shared" si="51"/>
        <v/>
      </c>
      <c r="AL72" s="11" t="str">
        <f t="shared" si="51"/>
        <v/>
      </c>
      <c r="AM72" s="11" t="str">
        <f t="shared" si="51"/>
        <v/>
      </c>
      <c r="AN72" s="11" t="str">
        <f t="shared" si="51"/>
        <v/>
      </c>
      <c r="AO72" s="11" t="str">
        <f t="shared" si="51"/>
        <v/>
      </c>
      <c r="AP72" s="11" t="str">
        <f t="shared" si="51"/>
        <v/>
      </c>
      <c r="AQ72" s="11" t="str">
        <f t="shared" si="51"/>
        <v/>
      </c>
      <c r="AR72" s="11" t="str">
        <f t="shared" si="51"/>
        <v/>
      </c>
      <c r="AS72" s="11" t="str">
        <f t="shared" si="51"/>
        <v/>
      </c>
      <c r="AT72" s="11" t="str">
        <f t="shared" si="51"/>
        <v/>
      </c>
      <c r="AU72" s="11" t="str">
        <f t="shared" si="51"/>
        <v/>
      </c>
      <c r="AV72" s="11" t="str">
        <f t="shared" si="51"/>
        <v/>
      </c>
      <c r="AW72" s="11" t="str">
        <f t="shared" si="51"/>
        <v/>
      </c>
      <c r="AX72" s="11" t="str">
        <f t="shared" si="51"/>
        <v/>
      </c>
      <c r="AZ72" s="11">
        <f t="shared" si="51"/>
        <v>2500</v>
      </c>
      <c r="BA72" s="11" t="str">
        <f t="shared" si="51"/>
        <v/>
      </c>
      <c r="BB72" s="11" t="str">
        <f t="shared" si="51"/>
        <v/>
      </c>
      <c r="BC72" s="11" t="str">
        <f t="shared" si="50"/>
        <v/>
      </c>
      <c r="BD72" s="11" t="str">
        <f t="shared" si="50"/>
        <v/>
      </c>
      <c r="BE72" s="11" t="str">
        <f t="shared" si="50"/>
        <v/>
      </c>
      <c r="BF72" s="11" t="str">
        <f t="shared" si="50"/>
        <v/>
      </c>
      <c r="BG72" s="11" t="str">
        <f t="shared" si="50"/>
        <v/>
      </c>
      <c r="BH72" s="11" t="str">
        <f t="shared" si="50"/>
        <v/>
      </c>
      <c r="BI72" s="11" t="str">
        <f t="shared" si="50"/>
        <v/>
      </c>
      <c r="BJ72" s="11" t="str">
        <f t="shared" si="50"/>
        <v/>
      </c>
      <c r="BK72" s="11" t="str">
        <f t="shared" si="50"/>
        <v/>
      </c>
    </row>
    <row r="73" spans="3:63" x14ac:dyDescent="0.2">
      <c r="D73" s="16" t="s">
        <v>96</v>
      </c>
      <c r="E73" s="11">
        <f>E68</f>
        <v>165</v>
      </c>
      <c r="F73" s="11" t="s">
        <v>50</v>
      </c>
      <c r="G73" s="15">
        <f>G22</f>
        <v>10</v>
      </c>
      <c r="H73" s="19">
        <f t="shared" si="42"/>
        <v>1650</v>
      </c>
      <c r="J73" s="15">
        <f t="shared" si="43"/>
        <v>1650</v>
      </c>
      <c r="K73" s="11" t="s">
        <v>34</v>
      </c>
      <c r="N73" s="14">
        <f t="shared" si="44"/>
        <v>1650</v>
      </c>
      <c r="O73" s="14" t="str">
        <f t="shared" si="45"/>
        <v/>
      </c>
      <c r="P73" s="14" t="str">
        <f t="shared" si="46"/>
        <v/>
      </c>
      <c r="S73" s="11" t="str">
        <f t="shared" si="40"/>
        <v/>
      </c>
      <c r="V73" s="27" t="s">
        <v>130</v>
      </c>
      <c r="W73" s="27">
        <f t="shared" si="47"/>
        <v>1650</v>
      </c>
      <c r="X73" s="11" t="str">
        <f t="shared" si="48"/>
        <v/>
      </c>
      <c r="Y73" s="11" t="str">
        <f t="shared" si="51"/>
        <v/>
      </c>
      <c r="Z73" s="11" t="str">
        <f t="shared" si="51"/>
        <v/>
      </c>
      <c r="AA73" s="11">
        <f t="shared" si="51"/>
        <v>1650</v>
      </c>
      <c r="AB73" s="11" t="str">
        <f t="shared" si="51"/>
        <v/>
      </c>
      <c r="AC73" s="11" t="str">
        <f t="shared" si="51"/>
        <v/>
      </c>
      <c r="AD73" s="11" t="str">
        <f t="shared" si="51"/>
        <v/>
      </c>
      <c r="AE73" s="11" t="str">
        <f t="shared" si="51"/>
        <v/>
      </c>
      <c r="AF73" s="11" t="str">
        <f t="shared" si="51"/>
        <v/>
      </c>
      <c r="AG73" s="11" t="str">
        <f t="shared" si="51"/>
        <v/>
      </c>
      <c r="AH73" s="11" t="str">
        <f t="shared" si="51"/>
        <v/>
      </c>
      <c r="AI73" s="11" t="str">
        <f t="shared" si="51"/>
        <v/>
      </c>
      <c r="AJ73" s="11" t="str">
        <f t="shared" si="51"/>
        <v/>
      </c>
      <c r="AK73" s="11" t="str">
        <f t="shared" si="51"/>
        <v/>
      </c>
      <c r="AL73" s="11" t="str">
        <f t="shared" si="51"/>
        <v/>
      </c>
      <c r="AM73" s="11" t="str">
        <f t="shared" si="51"/>
        <v/>
      </c>
      <c r="AN73" s="11" t="str">
        <f t="shared" si="51"/>
        <v/>
      </c>
      <c r="AO73" s="11" t="str">
        <f t="shared" si="51"/>
        <v/>
      </c>
      <c r="AP73" s="11" t="str">
        <f t="shared" si="51"/>
        <v/>
      </c>
      <c r="AQ73" s="11" t="str">
        <f t="shared" si="51"/>
        <v/>
      </c>
      <c r="AR73" s="11" t="str">
        <f t="shared" si="51"/>
        <v/>
      </c>
      <c r="AS73" s="11" t="str">
        <f t="shared" si="51"/>
        <v/>
      </c>
      <c r="AT73" s="11" t="str">
        <f t="shared" si="51"/>
        <v/>
      </c>
      <c r="AU73" s="11" t="str">
        <f t="shared" si="51"/>
        <v/>
      </c>
      <c r="AV73" s="11" t="str">
        <f t="shared" si="51"/>
        <v/>
      </c>
      <c r="AW73" s="11" t="str">
        <f t="shared" si="51"/>
        <v/>
      </c>
      <c r="AX73" s="11" t="str">
        <f t="shared" si="51"/>
        <v/>
      </c>
      <c r="AZ73" s="11" t="str">
        <f t="shared" si="51"/>
        <v/>
      </c>
      <c r="BA73" s="11" t="str">
        <f t="shared" si="51"/>
        <v/>
      </c>
      <c r="BB73" s="11" t="str">
        <f t="shared" si="51"/>
        <v/>
      </c>
      <c r="BC73" s="11" t="str">
        <f t="shared" si="50"/>
        <v/>
      </c>
      <c r="BD73" s="11" t="str">
        <f t="shared" si="50"/>
        <v/>
      </c>
      <c r="BE73" s="11" t="str">
        <f t="shared" si="50"/>
        <v/>
      </c>
      <c r="BF73" s="11" t="str">
        <f t="shared" si="50"/>
        <v/>
      </c>
      <c r="BG73" s="11" t="str">
        <f t="shared" si="50"/>
        <v/>
      </c>
      <c r="BH73" s="11" t="str">
        <f t="shared" si="50"/>
        <v/>
      </c>
      <c r="BI73" s="11" t="str">
        <f t="shared" si="50"/>
        <v/>
      </c>
      <c r="BJ73" s="11" t="str">
        <f t="shared" si="50"/>
        <v/>
      </c>
      <c r="BK73" s="11" t="str">
        <f t="shared" si="50"/>
        <v/>
      </c>
    </row>
    <row r="74" spans="3:63" x14ac:dyDescent="0.2">
      <c r="D74" s="16" t="s">
        <v>97</v>
      </c>
      <c r="E74" s="11">
        <v>75</v>
      </c>
      <c r="F74" s="11" t="s">
        <v>50</v>
      </c>
      <c r="G74" s="11">
        <v>15</v>
      </c>
      <c r="H74" s="19">
        <f t="shared" si="42"/>
        <v>1125</v>
      </c>
      <c r="J74" s="15">
        <f t="shared" si="43"/>
        <v>1125</v>
      </c>
      <c r="K74" s="11" t="s">
        <v>34</v>
      </c>
      <c r="N74" s="14">
        <f t="shared" si="44"/>
        <v>1125</v>
      </c>
      <c r="O74" s="14" t="str">
        <f t="shared" si="45"/>
        <v/>
      </c>
      <c r="P74" s="14" t="str">
        <f t="shared" si="46"/>
        <v/>
      </c>
      <c r="S74" s="11" t="str">
        <f t="shared" si="40"/>
        <v/>
      </c>
      <c r="V74" s="27" t="s">
        <v>130</v>
      </c>
      <c r="W74" s="27">
        <f t="shared" si="47"/>
        <v>1125</v>
      </c>
      <c r="X74" s="11" t="str">
        <f t="shared" si="48"/>
        <v/>
      </c>
      <c r="Y74" s="11" t="str">
        <f t="shared" si="51"/>
        <v/>
      </c>
      <c r="Z74" s="11" t="str">
        <f t="shared" si="51"/>
        <v/>
      </c>
      <c r="AA74" s="11">
        <f t="shared" si="51"/>
        <v>1125</v>
      </c>
      <c r="AB74" s="11" t="str">
        <f t="shared" si="51"/>
        <v/>
      </c>
      <c r="AC74" s="11" t="str">
        <f t="shared" si="51"/>
        <v/>
      </c>
      <c r="AD74" s="11" t="str">
        <f t="shared" si="51"/>
        <v/>
      </c>
      <c r="AE74" s="11" t="str">
        <f t="shared" si="51"/>
        <v/>
      </c>
      <c r="AF74" s="11" t="str">
        <f t="shared" si="51"/>
        <v/>
      </c>
      <c r="AG74" s="11" t="str">
        <f t="shared" si="51"/>
        <v/>
      </c>
      <c r="AH74" s="11" t="str">
        <f t="shared" si="51"/>
        <v/>
      </c>
      <c r="AI74" s="11" t="str">
        <f t="shared" si="51"/>
        <v/>
      </c>
      <c r="AJ74" s="11" t="str">
        <f t="shared" si="51"/>
        <v/>
      </c>
      <c r="AK74" s="11" t="str">
        <f t="shared" si="51"/>
        <v/>
      </c>
      <c r="AL74" s="11" t="str">
        <f t="shared" si="51"/>
        <v/>
      </c>
      <c r="AM74" s="11" t="str">
        <f t="shared" si="51"/>
        <v/>
      </c>
      <c r="AN74" s="11" t="str">
        <f t="shared" si="51"/>
        <v/>
      </c>
      <c r="AO74" s="11" t="str">
        <f t="shared" si="51"/>
        <v/>
      </c>
      <c r="AP74" s="11" t="str">
        <f t="shared" si="51"/>
        <v/>
      </c>
      <c r="AQ74" s="11" t="str">
        <f t="shared" si="51"/>
        <v/>
      </c>
      <c r="AR74" s="11" t="str">
        <f t="shared" si="51"/>
        <v/>
      </c>
      <c r="AS74" s="11" t="str">
        <f t="shared" si="51"/>
        <v/>
      </c>
      <c r="AT74" s="11" t="str">
        <f t="shared" si="51"/>
        <v/>
      </c>
      <c r="AU74" s="11" t="str">
        <f t="shared" si="51"/>
        <v/>
      </c>
      <c r="AV74" s="11" t="str">
        <f t="shared" si="51"/>
        <v/>
      </c>
      <c r="AW74" s="11" t="str">
        <f t="shared" si="51"/>
        <v/>
      </c>
      <c r="AX74" s="11" t="str">
        <f t="shared" si="51"/>
        <v/>
      </c>
      <c r="AZ74" s="11" t="str">
        <f t="shared" si="51"/>
        <v/>
      </c>
      <c r="BA74" s="11" t="str">
        <f t="shared" si="51"/>
        <v/>
      </c>
      <c r="BB74" s="11" t="str">
        <f t="shared" si="51"/>
        <v/>
      </c>
      <c r="BC74" s="11" t="str">
        <f t="shared" si="50"/>
        <v/>
      </c>
      <c r="BD74" s="11" t="str">
        <f t="shared" si="50"/>
        <v/>
      </c>
      <c r="BE74" s="11" t="str">
        <f t="shared" si="50"/>
        <v/>
      </c>
      <c r="BF74" s="11" t="str">
        <f t="shared" si="50"/>
        <v/>
      </c>
      <c r="BG74" s="11" t="str">
        <f t="shared" si="50"/>
        <v/>
      </c>
      <c r="BH74" s="11" t="str">
        <f t="shared" si="50"/>
        <v/>
      </c>
      <c r="BI74" s="11" t="str">
        <f t="shared" si="50"/>
        <v/>
      </c>
      <c r="BJ74" s="11" t="str">
        <f t="shared" si="50"/>
        <v/>
      </c>
      <c r="BK74" s="11" t="str">
        <f t="shared" si="50"/>
        <v/>
      </c>
    </row>
    <row r="75" spans="3:63" x14ac:dyDescent="0.2">
      <c r="D75" s="16" t="s">
        <v>98</v>
      </c>
      <c r="E75" s="11">
        <v>1</v>
      </c>
      <c r="F75" s="11" t="s">
        <v>52</v>
      </c>
      <c r="G75" s="11">
        <v>9000</v>
      </c>
      <c r="H75" s="19">
        <f t="shared" si="42"/>
        <v>9000</v>
      </c>
      <c r="J75" s="15">
        <f t="shared" si="43"/>
        <v>9000</v>
      </c>
      <c r="K75" s="11" t="s">
        <v>34</v>
      </c>
      <c r="N75" s="14">
        <f t="shared" si="44"/>
        <v>9000</v>
      </c>
      <c r="O75" s="14" t="str">
        <f t="shared" si="45"/>
        <v/>
      </c>
      <c r="P75" s="14" t="str">
        <f t="shared" si="46"/>
        <v/>
      </c>
      <c r="S75" s="11" t="str">
        <f t="shared" si="40"/>
        <v/>
      </c>
      <c r="V75" s="27" t="s">
        <v>139</v>
      </c>
      <c r="W75" s="27">
        <f t="shared" si="47"/>
        <v>9000</v>
      </c>
      <c r="X75" s="11" t="str">
        <f t="shared" si="48"/>
        <v/>
      </c>
      <c r="Y75" s="11" t="str">
        <f t="shared" si="51"/>
        <v/>
      </c>
      <c r="Z75" s="11" t="str">
        <f t="shared" si="51"/>
        <v/>
      </c>
      <c r="AA75" s="11" t="str">
        <f t="shared" si="51"/>
        <v/>
      </c>
      <c r="AB75" s="11" t="str">
        <f t="shared" si="51"/>
        <v/>
      </c>
      <c r="AC75" s="11" t="str">
        <f t="shared" si="51"/>
        <v/>
      </c>
      <c r="AD75" s="11" t="str">
        <f t="shared" si="51"/>
        <v/>
      </c>
      <c r="AE75" s="11" t="str">
        <f t="shared" si="51"/>
        <v/>
      </c>
      <c r="AF75" s="11" t="str">
        <f t="shared" si="51"/>
        <v/>
      </c>
      <c r="AG75" s="11" t="str">
        <f t="shared" si="51"/>
        <v/>
      </c>
      <c r="AH75" s="11" t="str">
        <f t="shared" si="51"/>
        <v/>
      </c>
      <c r="AI75" s="11" t="str">
        <f t="shared" si="51"/>
        <v/>
      </c>
      <c r="AJ75" s="11" t="str">
        <f t="shared" si="51"/>
        <v/>
      </c>
      <c r="AK75" s="11" t="str">
        <f t="shared" si="51"/>
        <v/>
      </c>
      <c r="AL75" s="11" t="str">
        <f t="shared" si="51"/>
        <v/>
      </c>
      <c r="AM75" s="11" t="str">
        <f t="shared" si="51"/>
        <v/>
      </c>
      <c r="AN75" s="11" t="str">
        <f t="shared" si="51"/>
        <v/>
      </c>
      <c r="AO75" s="11" t="str">
        <f t="shared" si="51"/>
        <v/>
      </c>
      <c r="AP75" s="11" t="str">
        <f t="shared" si="51"/>
        <v/>
      </c>
      <c r="AQ75" s="11" t="str">
        <f t="shared" si="51"/>
        <v/>
      </c>
      <c r="AR75" s="11" t="str">
        <f t="shared" si="51"/>
        <v/>
      </c>
      <c r="AS75" s="11" t="str">
        <f t="shared" si="51"/>
        <v/>
      </c>
      <c r="AT75" s="11" t="str">
        <f t="shared" si="51"/>
        <v/>
      </c>
      <c r="AU75" s="11" t="str">
        <f t="shared" si="51"/>
        <v/>
      </c>
      <c r="AV75" s="11" t="str">
        <f t="shared" si="51"/>
        <v/>
      </c>
      <c r="AW75" s="11" t="str">
        <f t="shared" si="51"/>
        <v/>
      </c>
      <c r="AX75" s="11" t="str">
        <f t="shared" si="51"/>
        <v/>
      </c>
      <c r="AZ75" s="11" t="str">
        <f t="shared" si="51"/>
        <v/>
      </c>
      <c r="BA75" s="11" t="str">
        <f t="shared" si="51"/>
        <v/>
      </c>
      <c r="BB75" s="11" t="str">
        <f t="shared" si="51"/>
        <v/>
      </c>
      <c r="BC75" s="11" t="str">
        <f t="shared" si="50"/>
        <v/>
      </c>
      <c r="BD75" s="11" t="str">
        <f t="shared" si="50"/>
        <v/>
      </c>
      <c r="BE75" s="11">
        <f t="shared" si="50"/>
        <v>9000</v>
      </c>
      <c r="BF75" s="11" t="str">
        <f t="shared" si="50"/>
        <v/>
      </c>
      <c r="BG75" s="11" t="str">
        <f t="shared" si="50"/>
        <v/>
      </c>
      <c r="BH75" s="11" t="str">
        <f t="shared" si="50"/>
        <v/>
      </c>
      <c r="BI75" s="11" t="str">
        <f t="shared" si="50"/>
        <v/>
      </c>
      <c r="BJ75" s="11" t="str">
        <f t="shared" si="50"/>
        <v/>
      </c>
      <c r="BK75" s="11" t="str">
        <f t="shared" si="50"/>
        <v/>
      </c>
    </row>
    <row r="76" spans="3:63" x14ac:dyDescent="0.2">
      <c r="D76" s="16" t="s">
        <v>86</v>
      </c>
      <c r="E76" s="16">
        <v>4</v>
      </c>
      <c r="F76" s="16" t="s">
        <v>52</v>
      </c>
      <c r="G76" s="19">
        <v>1000</v>
      </c>
      <c r="H76" s="19">
        <f t="shared" si="42"/>
        <v>4000</v>
      </c>
      <c r="J76" s="15">
        <f t="shared" si="43"/>
        <v>4000</v>
      </c>
      <c r="K76" s="11" t="s">
        <v>34</v>
      </c>
      <c r="N76" s="14">
        <f t="shared" si="44"/>
        <v>4000</v>
      </c>
      <c r="O76" s="14" t="str">
        <f t="shared" si="45"/>
        <v/>
      </c>
      <c r="P76" s="14" t="str">
        <f t="shared" si="46"/>
        <v/>
      </c>
      <c r="S76" s="11" t="str">
        <f t="shared" si="40"/>
        <v/>
      </c>
      <c r="V76" s="27" t="s">
        <v>130</v>
      </c>
      <c r="W76" s="27">
        <f t="shared" si="47"/>
        <v>4000</v>
      </c>
      <c r="X76" s="11" t="str">
        <f t="shared" si="48"/>
        <v/>
      </c>
      <c r="Y76" s="11" t="str">
        <f t="shared" si="51"/>
        <v/>
      </c>
      <c r="Z76" s="11" t="str">
        <f t="shared" si="51"/>
        <v/>
      </c>
      <c r="AA76" s="11">
        <f t="shared" si="51"/>
        <v>4000</v>
      </c>
      <c r="AB76" s="11" t="str">
        <f t="shared" si="51"/>
        <v/>
      </c>
      <c r="AC76" s="11" t="str">
        <f t="shared" si="51"/>
        <v/>
      </c>
      <c r="AD76" s="11" t="str">
        <f t="shared" si="51"/>
        <v/>
      </c>
      <c r="AE76" s="11" t="str">
        <f t="shared" si="51"/>
        <v/>
      </c>
      <c r="AF76" s="11" t="str">
        <f t="shared" si="51"/>
        <v/>
      </c>
      <c r="AG76" s="11" t="str">
        <f t="shared" si="51"/>
        <v/>
      </c>
      <c r="AH76" s="11" t="str">
        <f t="shared" si="51"/>
        <v/>
      </c>
      <c r="AI76" s="11" t="str">
        <f t="shared" si="51"/>
        <v/>
      </c>
      <c r="AJ76" s="11" t="str">
        <f t="shared" si="51"/>
        <v/>
      </c>
      <c r="AK76" s="11" t="str">
        <f t="shared" si="51"/>
        <v/>
      </c>
      <c r="AL76" s="11" t="str">
        <f t="shared" si="51"/>
        <v/>
      </c>
      <c r="AM76" s="11" t="str">
        <f t="shared" si="51"/>
        <v/>
      </c>
      <c r="AN76" s="11" t="str">
        <f t="shared" si="51"/>
        <v/>
      </c>
      <c r="AO76" s="11" t="str">
        <f t="shared" si="51"/>
        <v/>
      </c>
      <c r="AP76" s="11" t="str">
        <f t="shared" si="51"/>
        <v/>
      </c>
      <c r="AQ76" s="11" t="str">
        <f t="shared" si="51"/>
        <v/>
      </c>
      <c r="AR76" s="11" t="str">
        <f t="shared" si="51"/>
        <v/>
      </c>
      <c r="AS76" s="11" t="str">
        <f t="shared" si="51"/>
        <v/>
      </c>
      <c r="AT76" s="11" t="str">
        <f t="shared" si="51"/>
        <v/>
      </c>
      <c r="AU76" s="11" t="str">
        <f t="shared" si="51"/>
        <v/>
      </c>
      <c r="AV76" s="11" t="str">
        <f t="shared" si="51"/>
        <v/>
      </c>
      <c r="AW76" s="11" t="str">
        <f t="shared" si="51"/>
        <v/>
      </c>
      <c r="AX76" s="11" t="str">
        <f t="shared" si="51"/>
        <v/>
      </c>
      <c r="AZ76" s="11" t="str">
        <f t="shared" si="51"/>
        <v/>
      </c>
      <c r="BA76" s="11" t="str">
        <f t="shared" si="51"/>
        <v/>
      </c>
      <c r="BB76" s="11" t="str">
        <f t="shared" si="51"/>
        <v/>
      </c>
      <c r="BC76" s="11" t="str">
        <f t="shared" si="50"/>
        <v/>
      </c>
      <c r="BD76" s="11" t="str">
        <f t="shared" si="50"/>
        <v/>
      </c>
      <c r="BE76" s="11" t="str">
        <f t="shared" si="50"/>
        <v/>
      </c>
      <c r="BF76" s="11" t="str">
        <f t="shared" si="50"/>
        <v/>
      </c>
      <c r="BG76" s="11" t="str">
        <f t="shared" si="50"/>
        <v/>
      </c>
      <c r="BH76" s="11" t="str">
        <f t="shared" si="50"/>
        <v/>
      </c>
      <c r="BI76" s="11" t="str">
        <f t="shared" si="50"/>
        <v/>
      </c>
      <c r="BJ76" s="11" t="str">
        <f t="shared" si="50"/>
        <v/>
      </c>
      <c r="BK76" s="11" t="str">
        <f t="shared" si="50"/>
        <v/>
      </c>
    </row>
    <row r="77" spans="3:63" x14ac:dyDescent="0.2">
      <c r="D77" s="16" t="s">
        <v>56</v>
      </c>
      <c r="E77" s="11">
        <v>3</v>
      </c>
      <c r="F77" s="11" t="s">
        <v>52</v>
      </c>
      <c r="G77" s="18">
        <f>G45</f>
        <v>200</v>
      </c>
      <c r="H77" s="19">
        <f t="shared" si="42"/>
        <v>600</v>
      </c>
      <c r="J77" s="15">
        <f t="shared" si="43"/>
        <v>600</v>
      </c>
      <c r="K77" s="11" t="s">
        <v>34</v>
      </c>
      <c r="N77" s="14">
        <f t="shared" si="44"/>
        <v>600</v>
      </c>
      <c r="O77" s="14" t="str">
        <f t="shared" si="45"/>
        <v/>
      </c>
      <c r="P77" s="14" t="str">
        <f t="shared" si="46"/>
        <v/>
      </c>
      <c r="S77" s="11" t="str">
        <f t="shared" si="40"/>
        <v/>
      </c>
      <c r="V77" s="27" t="s">
        <v>136</v>
      </c>
      <c r="W77" s="27">
        <f t="shared" si="47"/>
        <v>600</v>
      </c>
      <c r="X77" s="11" t="str">
        <f t="shared" si="48"/>
        <v/>
      </c>
      <c r="Y77" s="11" t="str">
        <f t="shared" si="51"/>
        <v/>
      </c>
      <c r="Z77" s="11" t="str">
        <f t="shared" si="51"/>
        <v/>
      </c>
      <c r="AA77" s="11" t="str">
        <f t="shared" si="51"/>
        <v/>
      </c>
      <c r="AB77" s="11" t="str">
        <f t="shared" si="51"/>
        <v/>
      </c>
      <c r="AC77" s="11" t="str">
        <f t="shared" si="51"/>
        <v/>
      </c>
      <c r="AD77" s="11" t="str">
        <f t="shared" si="51"/>
        <v/>
      </c>
      <c r="AE77" s="11" t="str">
        <f t="shared" si="51"/>
        <v/>
      </c>
      <c r="AF77" s="11" t="str">
        <f t="shared" si="51"/>
        <v/>
      </c>
      <c r="AG77" s="11" t="str">
        <f t="shared" si="51"/>
        <v/>
      </c>
      <c r="AH77" s="11" t="str">
        <f t="shared" si="51"/>
        <v/>
      </c>
      <c r="AI77" s="11" t="str">
        <f t="shared" si="51"/>
        <v/>
      </c>
      <c r="AJ77" s="11" t="str">
        <f t="shared" si="51"/>
        <v/>
      </c>
      <c r="AK77" s="11" t="str">
        <f t="shared" si="51"/>
        <v/>
      </c>
      <c r="AL77" s="11">
        <f t="shared" si="51"/>
        <v>600</v>
      </c>
      <c r="AM77" s="11" t="str">
        <f t="shared" si="51"/>
        <v/>
      </c>
      <c r="AN77" s="11" t="str">
        <f t="shared" si="51"/>
        <v/>
      </c>
      <c r="AO77" s="11" t="str">
        <f t="shared" si="51"/>
        <v/>
      </c>
      <c r="AP77" s="11" t="str">
        <f t="shared" si="51"/>
        <v/>
      </c>
      <c r="AQ77" s="11" t="str">
        <f t="shared" si="51"/>
        <v/>
      </c>
      <c r="AR77" s="11" t="str">
        <f t="shared" si="51"/>
        <v/>
      </c>
      <c r="AS77" s="11" t="str">
        <f t="shared" si="51"/>
        <v/>
      </c>
      <c r="AT77" s="11" t="str">
        <f t="shared" si="51"/>
        <v/>
      </c>
      <c r="AU77" s="11" t="str">
        <f t="shared" si="51"/>
        <v/>
      </c>
      <c r="AV77" s="11" t="str">
        <f t="shared" si="51"/>
        <v/>
      </c>
      <c r="AW77" s="11" t="str">
        <f t="shared" si="51"/>
        <v/>
      </c>
      <c r="AX77" s="11" t="str">
        <f t="shared" si="51"/>
        <v/>
      </c>
      <c r="AZ77" s="11" t="str">
        <f t="shared" si="51"/>
        <v/>
      </c>
      <c r="BA77" s="11" t="str">
        <f t="shared" si="51"/>
        <v/>
      </c>
      <c r="BB77" s="11" t="str">
        <f t="shared" si="51"/>
        <v/>
      </c>
      <c r="BC77" s="11" t="str">
        <f t="shared" si="50"/>
        <v/>
      </c>
      <c r="BD77" s="11" t="str">
        <f t="shared" si="50"/>
        <v/>
      </c>
      <c r="BE77" s="11" t="str">
        <f t="shared" si="50"/>
        <v/>
      </c>
      <c r="BF77" s="11" t="str">
        <f t="shared" si="50"/>
        <v/>
      </c>
      <c r="BG77" s="11" t="str">
        <f t="shared" si="50"/>
        <v/>
      </c>
      <c r="BH77" s="11" t="str">
        <f t="shared" si="50"/>
        <v/>
      </c>
      <c r="BI77" s="11" t="str">
        <f t="shared" si="50"/>
        <v/>
      </c>
      <c r="BJ77" s="11" t="str">
        <f t="shared" si="50"/>
        <v/>
      </c>
      <c r="BK77" s="11" t="str">
        <f t="shared" si="50"/>
        <v/>
      </c>
    </row>
    <row r="78" spans="3:63" x14ac:dyDescent="0.2">
      <c r="D78" s="16" t="s">
        <v>16</v>
      </c>
      <c r="E78" s="16">
        <v>75</v>
      </c>
      <c r="F78" s="16" t="s">
        <v>52</v>
      </c>
      <c r="G78" s="18">
        <f>G44</f>
        <v>30</v>
      </c>
      <c r="H78" s="19">
        <f t="shared" si="42"/>
        <v>2250</v>
      </c>
      <c r="J78" s="15">
        <f t="shared" si="43"/>
        <v>2250</v>
      </c>
      <c r="K78" s="11" t="s">
        <v>34</v>
      </c>
      <c r="N78" s="14">
        <f t="shared" si="44"/>
        <v>2250</v>
      </c>
      <c r="O78" s="14" t="str">
        <f t="shared" si="45"/>
        <v/>
      </c>
      <c r="P78" s="14" t="str">
        <f t="shared" si="46"/>
        <v/>
      </c>
      <c r="S78" s="11" t="str">
        <f t="shared" si="40"/>
        <v/>
      </c>
      <c r="V78" s="27" t="s">
        <v>134</v>
      </c>
      <c r="W78" s="27">
        <f t="shared" si="47"/>
        <v>2250</v>
      </c>
      <c r="X78" s="11" t="str">
        <f t="shared" si="48"/>
        <v/>
      </c>
      <c r="Y78" s="11" t="str">
        <f t="shared" si="51"/>
        <v/>
      </c>
      <c r="Z78" s="11" t="str">
        <f t="shared" si="51"/>
        <v/>
      </c>
      <c r="AA78" s="11" t="str">
        <f t="shared" si="51"/>
        <v/>
      </c>
      <c r="AB78" s="11" t="str">
        <f t="shared" si="51"/>
        <v/>
      </c>
      <c r="AC78" s="11" t="str">
        <f t="shared" si="51"/>
        <v/>
      </c>
      <c r="AD78" s="11">
        <f t="shared" si="51"/>
        <v>2250</v>
      </c>
      <c r="AE78" s="11" t="str">
        <f t="shared" si="51"/>
        <v/>
      </c>
      <c r="AF78" s="11" t="str">
        <f t="shared" si="51"/>
        <v/>
      </c>
      <c r="AG78" s="11" t="str">
        <f t="shared" si="51"/>
        <v/>
      </c>
      <c r="AH78" s="11" t="str">
        <f t="shared" si="51"/>
        <v/>
      </c>
      <c r="AI78" s="11" t="str">
        <f t="shared" si="51"/>
        <v/>
      </c>
      <c r="AJ78" s="11" t="str">
        <f t="shared" si="51"/>
        <v/>
      </c>
      <c r="AK78" s="11" t="str">
        <f t="shared" si="51"/>
        <v/>
      </c>
      <c r="AL78" s="11" t="str">
        <f t="shared" si="51"/>
        <v/>
      </c>
      <c r="AM78" s="11" t="str">
        <f t="shared" si="51"/>
        <v/>
      </c>
      <c r="AN78" s="11" t="str">
        <f t="shared" ref="Y78:BB86" si="52">IF($V78=AN$2,$H78,"")</f>
        <v/>
      </c>
      <c r="AO78" s="11" t="str">
        <f t="shared" si="52"/>
        <v/>
      </c>
      <c r="AP78" s="11" t="str">
        <f t="shared" si="52"/>
        <v/>
      </c>
      <c r="AQ78" s="11" t="str">
        <f t="shared" si="52"/>
        <v/>
      </c>
      <c r="AR78" s="11" t="str">
        <f t="shared" si="52"/>
        <v/>
      </c>
      <c r="AS78" s="11" t="str">
        <f t="shared" si="52"/>
        <v/>
      </c>
      <c r="AT78" s="11" t="str">
        <f t="shared" si="52"/>
        <v/>
      </c>
      <c r="AU78" s="11" t="str">
        <f t="shared" si="52"/>
        <v/>
      </c>
      <c r="AV78" s="11" t="str">
        <f t="shared" si="52"/>
        <v/>
      </c>
      <c r="AW78" s="11" t="str">
        <f t="shared" si="52"/>
        <v/>
      </c>
      <c r="AX78" s="11" t="str">
        <f t="shared" si="52"/>
        <v/>
      </c>
      <c r="AZ78" s="11" t="str">
        <f t="shared" si="52"/>
        <v/>
      </c>
      <c r="BA78" s="11" t="str">
        <f t="shared" si="52"/>
        <v/>
      </c>
      <c r="BB78" s="11" t="str">
        <f t="shared" si="52"/>
        <v/>
      </c>
      <c r="BC78" s="11" t="str">
        <f t="shared" si="50"/>
        <v/>
      </c>
      <c r="BD78" s="11" t="str">
        <f t="shared" si="50"/>
        <v/>
      </c>
      <c r="BE78" s="11" t="str">
        <f t="shared" si="50"/>
        <v/>
      </c>
      <c r="BF78" s="11" t="str">
        <f t="shared" si="50"/>
        <v/>
      </c>
      <c r="BG78" s="11" t="str">
        <f t="shared" si="50"/>
        <v/>
      </c>
      <c r="BH78" s="11" t="str">
        <f t="shared" si="50"/>
        <v/>
      </c>
      <c r="BI78" s="11" t="str">
        <f t="shared" si="50"/>
        <v/>
      </c>
      <c r="BJ78" s="11" t="str">
        <f t="shared" si="50"/>
        <v/>
      </c>
      <c r="BK78" s="11" t="str">
        <f t="shared" si="50"/>
        <v/>
      </c>
    </row>
    <row r="79" spans="3:63" x14ac:dyDescent="0.2">
      <c r="D79" s="16" t="s">
        <v>101</v>
      </c>
      <c r="E79" s="16">
        <v>1</v>
      </c>
      <c r="F79" s="16" t="s">
        <v>52</v>
      </c>
      <c r="G79" s="11">
        <v>2500</v>
      </c>
      <c r="H79" s="19">
        <f t="shared" si="42"/>
        <v>2500</v>
      </c>
      <c r="J79" s="15">
        <f t="shared" si="43"/>
        <v>2500</v>
      </c>
      <c r="K79" s="11" t="s">
        <v>34</v>
      </c>
      <c r="N79" s="14">
        <f t="shared" si="44"/>
        <v>2500</v>
      </c>
      <c r="O79" s="14" t="str">
        <f t="shared" si="45"/>
        <v/>
      </c>
      <c r="P79" s="14" t="str">
        <f t="shared" si="46"/>
        <v/>
      </c>
      <c r="S79" s="11" t="str">
        <f t="shared" si="40"/>
        <v/>
      </c>
      <c r="V79" s="27" t="s">
        <v>136</v>
      </c>
      <c r="W79" s="27">
        <f t="shared" si="47"/>
        <v>2500</v>
      </c>
      <c r="X79" s="11" t="str">
        <f t="shared" si="48"/>
        <v/>
      </c>
      <c r="Y79" s="11" t="str">
        <f t="shared" si="52"/>
        <v/>
      </c>
      <c r="Z79" s="11" t="str">
        <f t="shared" si="52"/>
        <v/>
      </c>
      <c r="AA79" s="11" t="str">
        <f t="shared" si="52"/>
        <v/>
      </c>
      <c r="AB79" s="11" t="str">
        <f t="shared" si="52"/>
        <v/>
      </c>
      <c r="AC79" s="11" t="str">
        <f t="shared" si="52"/>
        <v/>
      </c>
      <c r="AD79" s="11" t="str">
        <f t="shared" si="52"/>
        <v/>
      </c>
      <c r="AE79" s="11" t="str">
        <f t="shared" si="52"/>
        <v/>
      </c>
      <c r="AF79" s="11" t="str">
        <f t="shared" si="52"/>
        <v/>
      </c>
      <c r="AG79" s="11" t="str">
        <f t="shared" si="52"/>
        <v/>
      </c>
      <c r="AH79" s="11" t="str">
        <f t="shared" si="52"/>
        <v/>
      </c>
      <c r="AI79" s="11" t="str">
        <f t="shared" si="52"/>
        <v/>
      </c>
      <c r="AJ79" s="11" t="str">
        <f t="shared" si="52"/>
        <v/>
      </c>
      <c r="AK79" s="11" t="str">
        <f t="shared" si="52"/>
        <v/>
      </c>
      <c r="AL79" s="11">
        <f t="shared" si="52"/>
        <v>2500</v>
      </c>
      <c r="AM79" s="11" t="str">
        <f t="shared" si="52"/>
        <v/>
      </c>
      <c r="AN79" s="11" t="str">
        <f t="shared" si="52"/>
        <v/>
      </c>
      <c r="AO79" s="11" t="str">
        <f t="shared" si="52"/>
        <v/>
      </c>
      <c r="AP79" s="11" t="str">
        <f t="shared" si="52"/>
        <v/>
      </c>
      <c r="AQ79" s="11" t="str">
        <f t="shared" si="52"/>
        <v/>
      </c>
      <c r="AR79" s="11" t="str">
        <f t="shared" si="52"/>
        <v/>
      </c>
      <c r="AS79" s="11" t="str">
        <f t="shared" si="52"/>
        <v/>
      </c>
      <c r="AT79" s="11" t="str">
        <f t="shared" si="52"/>
        <v/>
      </c>
      <c r="AU79" s="11" t="str">
        <f t="shared" si="52"/>
        <v/>
      </c>
      <c r="AV79" s="11" t="str">
        <f t="shared" si="52"/>
        <v/>
      </c>
      <c r="AW79" s="11" t="str">
        <f t="shared" si="52"/>
        <v/>
      </c>
      <c r="AX79" s="11" t="str">
        <f t="shared" si="52"/>
        <v/>
      </c>
      <c r="AZ79" s="11" t="str">
        <f t="shared" si="52"/>
        <v/>
      </c>
      <c r="BA79" s="11" t="str">
        <f t="shared" si="52"/>
        <v/>
      </c>
      <c r="BB79" s="11" t="str">
        <f t="shared" si="52"/>
        <v/>
      </c>
      <c r="BC79" s="11" t="str">
        <f t="shared" si="50"/>
        <v/>
      </c>
      <c r="BD79" s="11" t="str">
        <f t="shared" si="50"/>
        <v/>
      </c>
      <c r="BE79" s="11" t="str">
        <f t="shared" si="50"/>
        <v/>
      </c>
      <c r="BF79" s="11" t="str">
        <f t="shared" si="50"/>
        <v/>
      </c>
      <c r="BG79" s="11" t="str">
        <f t="shared" si="50"/>
        <v/>
      </c>
      <c r="BH79" s="11" t="str">
        <f t="shared" si="50"/>
        <v/>
      </c>
      <c r="BI79" s="11" t="str">
        <f t="shared" si="50"/>
        <v/>
      </c>
      <c r="BJ79" s="11" t="str">
        <f t="shared" si="50"/>
        <v/>
      </c>
      <c r="BK79" s="11" t="str">
        <f t="shared" si="50"/>
        <v/>
      </c>
    </row>
    <row r="80" spans="3:63" x14ac:dyDescent="0.2">
      <c r="C80" s="11" t="s">
        <v>45</v>
      </c>
      <c r="D80" s="11" t="s">
        <v>54</v>
      </c>
      <c r="E80" s="17">
        <v>100</v>
      </c>
      <c r="F80" s="11" t="s">
        <v>50</v>
      </c>
      <c r="G80" s="14">
        <v>50</v>
      </c>
      <c r="H80" s="19">
        <f t="shared" si="42"/>
        <v>5000</v>
      </c>
      <c r="J80" s="15">
        <f t="shared" si="43"/>
        <v>5000</v>
      </c>
      <c r="L80" s="11" t="s">
        <v>34</v>
      </c>
      <c r="N80" s="14" t="str">
        <f t="shared" si="44"/>
        <v/>
      </c>
      <c r="O80" s="14">
        <f t="shared" si="45"/>
        <v>5000</v>
      </c>
      <c r="P80" s="14" t="str">
        <f t="shared" si="46"/>
        <v/>
      </c>
      <c r="S80" s="11" t="str">
        <f t="shared" si="40"/>
        <v/>
      </c>
      <c r="V80" s="27" t="s">
        <v>135</v>
      </c>
      <c r="W80" s="27">
        <f t="shared" si="47"/>
        <v>5000</v>
      </c>
      <c r="X80" s="11" t="str">
        <f t="shared" si="48"/>
        <v/>
      </c>
      <c r="Y80" s="11" t="str">
        <f t="shared" si="52"/>
        <v/>
      </c>
      <c r="Z80" s="11" t="str">
        <f t="shared" si="52"/>
        <v/>
      </c>
      <c r="AA80" s="11" t="str">
        <f t="shared" si="52"/>
        <v/>
      </c>
      <c r="AB80" s="11" t="str">
        <f t="shared" si="52"/>
        <v/>
      </c>
      <c r="AC80" s="11" t="str">
        <f t="shared" si="52"/>
        <v/>
      </c>
      <c r="AD80" s="11" t="str">
        <f t="shared" si="52"/>
        <v/>
      </c>
      <c r="AE80" s="11" t="str">
        <f t="shared" si="52"/>
        <v/>
      </c>
      <c r="AF80" s="11" t="str">
        <f t="shared" si="52"/>
        <v/>
      </c>
      <c r="AG80" s="11" t="str">
        <f t="shared" si="52"/>
        <v/>
      </c>
      <c r="AH80" s="11" t="str">
        <f t="shared" si="52"/>
        <v/>
      </c>
      <c r="AI80" s="11" t="str">
        <f t="shared" si="52"/>
        <v/>
      </c>
      <c r="AJ80" s="11" t="str">
        <f t="shared" si="52"/>
        <v/>
      </c>
      <c r="AK80" s="11" t="str">
        <f t="shared" si="52"/>
        <v/>
      </c>
      <c r="AL80" s="11" t="str">
        <f t="shared" si="52"/>
        <v/>
      </c>
      <c r="AM80" s="11" t="str">
        <f t="shared" si="52"/>
        <v/>
      </c>
      <c r="AN80" s="11" t="str">
        <f t="shared" si="52"/>
        <v/>
      </c>
      <c r="AO80" s="11" t="str">
        <f t="shared" si="52"/>
        <v/>
      </c>
      <c r="AP80" s="11" t="str">
        <f t="shared" si="52"/>
        <v/>
      </c>
      <c r="AQ80" s="11" t="str">
        <f t="shared" si="52"/>
        <v/>
      </c>
      <c r="AR80" s="11" t="str">
        <f t="shared" si="52"/>
        <v/>
      </c>
      <c r="AS80" s="11" t="str">
        <f t="shared" si="52"/>
        <v/>
      </c>
      <c r="AT80" s="11" t="str">
        <f t="shared" si="52"/>
        <v/>
      </c>
      <c r="AU80" s="11" t="str">
        <f t="shared" si="52"/>
        <v/>
      </c>
      <c r="AV80" s="11" t="str">
        <f t="shared" si="52"/>
        <v/>
      </c>
      <c r="AW80" s="11" t="str">
        <f t="shared" si="52"/>
        <v/>
      </c>
      <c r="AX80" s="11" t="str">
        <f t="shared" si="52"/>
        <v/>
      </c>
      <c r="AZ80" s="11" t="str">
        <f t="shared" si="52"/>
        <v/>
      </c>
      <c r="BA80" s="11">
        <f t="shared" si="52"/>
        <v>5000</v>
      </c>
      <c r="BB80" s="11" t="str">
        <f t="shared" si="52"/>
        <v/>
      </c>
      <c r="BC80" s="11" t="str">
        <f t="shared" si="50"/>
        <v/>
      </c>
      <c r="BD80" s="11" t="str">
        <f t="shared" si="50"/>
        <v/>
      </c>
      <c r="BE80" s="11" t="str">
        <f t="shared" si="50"/>
        <v/>
      </c>
      <c r="BF80" s="11" t="str">
        <f t="shared" si="50"/>
        <v/>
      </c>
      <c r="BG80" s="11" t="str">
        <f t="shared" si="50"/>
        <v/>
      </c>
      <c r="BH80" s="11" t="str">
        <f t="shared" si="50"/>
        <v/>
      </c>
      <c r="BI80" s="11" t="str">
        <f t="shared" si="50"/>
        <v/>
      </c>
      <c r="BJ80" s="11" t="str">
        <f t="shared" si="50"/>
        <v/>
      </c>
      <c r="BK80" s="11" t="str">
        <f t="shared" si="50"/>
        <v/>
      </c>
    </row>
    <row r="81" spans="1:63" x14ac:dyDescent="0.2">
      <c r="D81" s="11" t="s">
        <v>55</v>
      </c>
      <c r="E81" s="13">
        <v>4</v>
      </c>
      <c r="F81" s="11" t="s">
        <v>52</v>
      </c>
      <c r="G81" s="14">
        <v>1000</v>
      </c>
      <c r="H81" s="19">
        <f t="shared" si="42"/>
        <v>4000</v>
      </c>
      <c r="J81" s="15">
        <f t="shared" si="43"/>
        <v>4000</v>
      </c>
      <c r="L81" s="11" t="s">
        <v>34</v>
      </c>
      <c r="N81" s="14" t="str">
        <f t="shared" si="44"/>
        <v/>
      </c>
      <c r="O81" s="14">
        <f t="shared" si="45"/>
        <v>4000</v>
      </c>
      <c r="P81" s="14" t="str">
        <f t="shared" si="46"/>
        <v/>
      </c>
      <c r="S81" s="11" t="str">
        <f t="shared" si="40"/>
        <v/>
      </c>
      <c r="V81" s="27" t="s">
        <v>139</v>
      </c>
      <c r="W81" s="27">
        <f t="shared" si="47"/>
        <v>4000</v>
      </c>
      <c r="X81" s="11" t="str">
        <f t="shared" si="48"/>
        <v/>
      </c>
      <c r="Y81" s="11" t="str">
        <f t="shared" si="52"/>
        <v/>
      </c>
      <c r="Z81" s="11" t="str">
        <f t="shared" si="52"/>
        <v/>
      </c>
      <c r="AA81" s="11" t="str">
        <f t="shared" si="52"/>
        <v/>
      </c>
      <c r="AB81" s="11" t="str">
        <f t="shared" si="52"/>
        <v/>
      </c>
      <c r="AC81" s="11" t="str">
        <f t="shared" si="52"/>
        <v/>
      </c>
      <c r="AD81" s="11" t="str">
        <f t="shared" si="52"/>
        <v/>
      </c>
      <c r="AE81" s="11" t="str">
        <f t="shared" si="52"/>
        <v/>
      </c>
      <c r="AF81" s="11" t="str">
        <f t="shared" si="52"/>
        <v/>
      </c>
      <c r="AG81" s="11" t="str">
        <f t="shared" si="52"/>
        <v/>
      </c>
      <c r="AH81" s="11" t="str">
        <f t="shared" si="52"/>
        <v/>
      </c>
      <c r="AI81" s="11" t="str">
        <f t="shared" si="52"/>
        <v/>
      </c>
      <c r="AJ81" s="11" t="str">
        <f t="shared" si="52"/>
        <v/>
      </c>
      <c r="AK81" s="11" t="str">
        <f t="shared" si="52"/>
        <v/>
      </c>
      <c r="AL81" s="11" t="str">
        <f t="shared" si="52"/>
        <v/>
      </c>
      <c r="AM81" s="11" t="str">
        <f t="shared" si="52"/>
        <v/>
      </c>
      <c r="AN81" s="11" t="str">
        <f t="shared" si="52"/>
        <v/>
      </c>
      <c r="AO81" s="11" t="str">
        <f t="shared" si="52"/>
        <v/>
      </c>
      <c r="AP81" s="11" t="str">
        <f t="shared" si="52"/>
        <v/>
      </c>
      <c r="AQ81" s="11" t="str">
        <f t="shared" si="52"/>
        <v/>
      </c>
      <c r="AR81" s="11" t="str">
        <f t="shared" si="52"/>
        <v/>
      </c>
      <c r="AS81" s="11" t="str">
        <f t="shared" si="52"/>
        <v/>
      </c>
      <c r="AT81" s="11" t="str">
        <f t="shared" si="52"/>
        <v/>
      </c>
      <c r="AU81" s="11" t="str">
        <f t="shared" si="52"/>
        <v/>
      </c>
      <c r="AV81" s="11" t="str">
        <f t="shared" si="52"/>
        <v/>
      </c>
      <c r="AW81" s="11" t="str">
        <f t="shared" si="52"/>
        <v/>
      </c>
      <c r="AX81" s="11" t="str">
        <f t="shared" si="52"/>
        <v/>
      </c>
      <c r="AZ81" s="11" t="str">
        <f t="shared" si="52"/>
        <v/>
      </c>
      <c r="BA81" s="11" t="str">
        <f t="shared" si="52"/>
        <v/>
      </c>
      <c r="BB81" s="11" t="str">
        <f t="shared" si="52"/>
        <v/>
      </c>
      <c r="BC81" s="11" t="str">
        <f t="shared" si="50"/>
        <v/>
      </c>
      <c r="BD81" s="11" t="str">
        <f t="shared" si="50"/>
        <v/>
      </c>
      <c r="BE81" s="11">
        <f t="shared" si="50"/>
        <v>4000</v>
      </c>
      <c r="BF81" s="11" t="str">
        <f t="shared" si="50"/>
        <v/>
      </c>
      <c r="BG81" s="11" t="str">
        <f t="shared" si="50"/>
        <v/>
      </c>
      <c r="BH81" s="11" t="str">
        <f t="shared" si="50"/>
        <v/>
      </c>
      <c r="BI81" s="11" t="str">
        <f t="shared" si="50"/>
        <v/>
      </c>
      <c r="BJ81" s="11" t="str">
        <f t="shared" si="50"/>
        <v/>
      </c>
      <c r="BK81" s="11" t="str">
        <f t="shared" si="50"/>
        <v/>
      </c>
    </row>
    <row r="82" spans="1:63" x14ac:dyDescent="0.2">
      <c r="D82" s="11" t="s">
        <v>17</v>
      </c>
      <c r="E82" s="13">
        <v>165</v>
      </c>
      <c r="F82" s="11" t="s">
        <v>50</v>
      </c>
      <c r="G82" s="14">
        <v>30</v>
      </c>
      <c r="H82" s="19">
        <f t="shared" si="42"/>
        <v>4950</v>
      </c>
      <c r="J82" s="15">
        <f t="shared" si="43"/>
        <v>4950</v>
      </c>
      <c r="L82" s="11" t="s">
        <v>34</v>
      </c>
      <c r="N82" s="14" t="str">
        <f t="shared" si="44"/>
        <v/>
      </c>
      <c r="O82" s="14">
        <f t="shared" si="45"/>
        <v>4950</v>
      </c>
      <c r="P82" s="14" t="str">
        <f t="shared" si="46"/>
        <v/>
      </c>
      <c r="S82" s="11" t="str">
        <f t="shared" si="40"/>
        <v/>
      </c>
      <c r="V82" s="27" t="s">
        <v>140</v>
      </c>
      <c r="W82" s="27">
        <f t="shared" si="47"/>
        <v>4950</v>
      </c>
      <c r="X82" s="11" t="str">
        <f t="shared" si="48"/>
        <v/>
      </c>
      <c r="Y82" s="11" t="str">
        <f t="shared" si="52"/>
        <v/>
      </c>
      <c r="Z82" s="11" t="str">
        <f t="shared" si="52"/>
        <v/>
      </c>
      <c r="AA82" s="11" t="str">
        <f t="shared" si="52"/>
        <v/>
      </c>
      <c r="AB82" s="11" t="str">
        <f t="shared" si="52"/>
        <v/>
      </c>
      <c r="AC82" s="11" t="str">
        <f t="shared" si="52"/>
        <v/>
      </c>
      <c r="AD82" s="11" t="str">
        <f t="shared" si="52"/>
        <v/>
      </c>
      <c r="AE82" s="11" t="str">
        <f t="shared" si="52"/>
        <v/>
      </c>
      <c r="AF82" s="11" t="str">
        <f t="shared" si="52"/>
        <v/>
      </c>
      <c r="AG82" s="11" t="str">
        <f t="shared" si="52"/>
        <v/>
      </c>
      <c r="AH82" s="11" t="str">
        <f t="shared" si="52"/>
        <v/>
      </c>
      <c r="AI82" s="11" t="str">
        <f t="shared" si="52"/>
        <v/>
      </c>
      <c r="AJ82" s="11" t="str">
        <f t="shared" si="52"/>
        <v/>
      </c>
      <c r="AK82" s="11" t="str">
        <f t="shared" si="52"/>
        <v/>
      </c>
      <c r="AL82" s="11" t="str">
        <f t="shared" si="52"/>
        <v/>
      </c>
      <c r="AM82" s="11" t="str">
        <f t="shared" si="52"/>
        <v/>
      </c>
      <c r="AN82" s="11" t="str">
        <f t="shared" si="52"/>
        <v/>
      </c>
      <c r="AO82" s="11" t="str">
        <f t="shared" si="52"/>
        <v/>
      </c>
      <c r="AP82" s="11" t="str">
        <f t="shared" si="52"/>
        <v/>
      </c>
      <c r="AQ82" s="11" t="str">
        <f t="shared" si="52"/>
        <v/>
      </c>
      <c r="AR82" s="11" t="str">
        <f t="shared" si="52"/>
        <v/>
      </c>
      <c r="AS82" s="11" t="str">
        <f t="shared" si="52"/>
        <v/>
      </c>
      <c r="AT82" s="11" t="str">
        <f t="shared" si="52"/>
        <v/>
      </c>
      <c r="AU82" s="11" t="str">
        <f t="shared" si="52"/>
        <v/>
      </c>
      <c r="AV82" s="11" t="str">
        <f t="shared" si="52"/>
        <v/>
      </c>
      <c r="AW82" s="11" t="str">
        <f t="shared" si="52"/>
        <v/>
      </c>
      <c r="AX82" s="11" t="str">
        <f t="shared" si="52"/>
        <v/>
      </c>
      <c r="AZ82" s="11" t="str">
        <f t="shared" si="52"/>
        <v/>
      </c>
      <c r="BA82" s="11" t="str">
        <f t="shared" si="52"/>
        <v/>
      </c>
      <c r="BB82" s="11" t="str">
        <f t="shared" si="52"/>
        <v/>
      </c>
      <c r="BC82" s="11" t="str">
        <f t="shared" si="50"/>
        <v/>
      </c>
      <c r="BD82" s="11">
        <f t="shared" si="50"/>
        <v>4950</v>
      </c>
      <c r="BE82" s="11" t="str">
        <f t="shared" si="50"/>
        <v/>
      </c>
      <c r="BF82" s="11" t="str">
        <f t="shared" si="50"/>
        <v/>
      </c>
      <c r="BG82" s="11" t="str">
        <f t="shared" si="50"/>
        <v/>
      </c>
      <c r="BH82" s="11" t="str">
        <f t="shared" si="50"/>
        <v/>
      </c>
      <c r="BI82" s="11" t="str">
        <f t="shared" si="50"/>
        <v/>
      </c>
      <c r="BJ82" s="11" t="str">
        <f t="shared" si="50"/>
        <v/>
      </c>
      <c r="BK82" s="11" t="str">
        <f t="shared" si="50"/>
        <v/>
      </c>
    </row>
    <row r="83" spans="1:63" x14ac:dyDescent="0.2">
      <c r="C83" s="11" t="s">
        <v>46</v>
      </c>
      <c r="D83" s="11" t="s">
        <v>60</v>
      </c>
      <c r="E83" s="13">
        <v>450</v>
      </c>
      <c r="F83" s="11" t="s">
        <v>50</v>
      </c>
      <c r="G83" s="14">
        <v>12</v>
      </c>
      <c r="H83" s="19">
        <f t="shared" si="42"/>
        <v>5400</v>
      </c>
      <c r="J83" s="15">
        <f t="shared" si="43"/>
        <v>5400</v>
      </c>
      <c r="K83" s="11" t="s">
        <v>34</v>
      </c>
      <c r="N83" s="14">
        <f t="shared" si="44"/>
        <v>5400</v>
      </c>
      <c r="O83" s="14" t="str">
        <f t="shared" si="45"/>
        <v/>
      </c>
      <c r="P83" s="14" t="str">
        <f t="shared" si="46"/>
        <v/>
      </c>
      <c r="S83" s="11" t="str">
        <f t="shared" si="40"/>
        <v/>
      </c>
      <c r="V83" s="27" t="s">
        <v>25</v>
      </c>
      <c r="W83" s="27">
        <f t="shared" si="47"/>
        <v>5400</v>
      </c>
      <c r="X83" s="11" t="str">
        <f t="shared" si="48"/>
        <v/>
      </c>
      <c r="Y83" s="11" t="str">
        <f t="shared" si="52"/>
        <v/>
      </c>
      <c r="Z83" s="11" t="str">
        <f t="shared" si="52"/>
        <v/>
      </c>
      <c r="AA83" s="11" t="str">
        <f t="shared" si="52"/>
        <v/>
      </c>
      <c r="AB83" s="11" t="str">
        <f t="shared" si="52"/>
        <v/>
      </c>
      <c r="AC83" s="11" t="str">
        <f t="shared" si="52"/>
        <v/>
      </c>
      <c r="AD83" s="11" t="str">
        <f t="shared" si="52"/>
        <v/>
      </c>
      <c r="AE83" s="11" t="str">
        <f t="shared" si="52"/>
        <v/>
      </c>
      <c r="AF83" s="11" t="str">
        <f t="shared" si="52"/>
        <v/>
      </c>
      <c r="AG83" s="11" t="str">
        <f t="shared" si="52"/>
        <v/>
      </c>
      <c r="AH83" s="11" t="str">
        <f t="shared" si="52"/>
        <v/>
      </c>
      <c r="AI83" s="11">
        <f t="shared" si="52"/>
        <v>5400</v>
      </c>
      <c r="AJ83" s="11" t="str">
        <f t="shared" si="52"/>
        <v/>
      </c>
      <c r="AK83" s="11" t="str">
        <f t="shared" si="52"/>
        <v/>
      </c>
      <c r="AL83" s="11" t="str">
        <f t="shared" si="52"/>
        <v/>
      </c>
      <c r="AM83" s="11" t="str">
        <f t="shared" si="52"/>
        <v/>
      </c>
      <c r="AN83" s="11" t="str">
        <f t="shared" si="52"/>
        <v/>
      </c>
      <c r="AO83" s="11" t="str">
        <f t="shared" si="52"/>
        <v/>
      </c>
      <c r="AP83" s="11" t="str">
        <f t="shared" si="52"/>
        <v/>
      </c>
      <c r="AQ83" s="11" t="str">
        <f t="shared" si="52"/>
        <v/>
      </c>
      <c r="AR83" s="11" t="str">
        <f t="shared" si="52"/>
        <v/>
      </c>
      <c r="AS83" s="11" t="str">
        <f t="shared" si="52"/>
        <v/>
      </c>
      <c r="AT83" s="11" t="str">
        <f t="shared" si="52"/>
        <v/>
      </c>
      <c r="AU83" s="11" t="str">
        <f t="shared" si="52"/>
        <v/>
      </c>
      <c r="AV83" s="11" t="str">
        <f t="shared" si="52"/>
        <v/>
      </c>
      <c r="AW83" s="11" t="str">
        <f t="shared" si="52"/>
        <v/>
      </c>
      <c r="AX83" s="11" t="str">
        <f t="shared" si="52"/>
        <v/>
      </c>
      <c r="AZ83" s="11" t="str">
        <f t="shared" si="52"/>
        <v/>
      </c>
      <c r="BA83" s="11" t="str">
        <f t="shared" si="52"/>
        <v/>
      </c>
      <c r="BB83" s="11" t="str">
        <f t="shared" si="52"/>
        <v/>
      </c>
      <c r="BC83" s="11" t="str">
        <f t="shared" si="50"/>
        <v/>
      </c>
      <c r="BD83" s="11" t="str">
        <f t="shared" si="50"/>
        <v/>
      </c>
      <c r="BE83" s="11" t="str">
        <f t="shared" si="50"/>
        <v/>
      </c>
      <c r="BF83" s="11" t="str">
        <f t="shared" si="50"/>
        <v/>
      </c>
      <c r="BG83" s="11" t="str">
        <f t="shared" si="50"/>
        <v/>
      </c>
      <c r="BH83" s="11" t="str">
        <f t="shared" si="50"/>
        <v/>
      </c>
      <c r="BI83" s="11" t="str">
        <f t="shared" si="50"/>
        <v/>
      </c>
      <c r="BJ83" s="11" t="str">
        <f t="shared" si="50"/>
        <v/>
      </c>
      <c r="BK83" s="11" t="str">
        <f t="shared" si="50"/>
        <v/>
      </c>
    </row>
    <row r="84" spans="1:63" x14ac:dyDescent="0.2">
      <c r="D84" s="11" t="s">
        <v>56</v>
      </c>
      <c r="E84" s="13">
        <v>8</v>
      </c>
      <c r="F84" s="11" t="s">
        <v>52</v>
      </c>
      <c r="G84" s="14">
        <f>G45</f>
        <v>200</v>
      </c>
      <c r="H84" s="19">
        <f>E84*G84</f>
        <v>1600</v>
      </c>
      <c r="J84" s="15">
        <f>H84-(H84*I84)</f>
        <v>1600</v>
      </c>
      <c r="K84" s="11" t="s">
        <v>34</v>
      </c>
      <c r="N84" s="14">
        <f t="shared" si="44"/>
        <v>1600</v>
      </c>
      <c r="O84" s="14" t="str">
        <f t="shared" si="45"/>
        <v/>
      </c>
      <c r="P84" s="14" t="str">
        <f t="shared" si="46"/>
        <v/>
      </c>
      <c r="S84" s="11" t="str">
        <f t="shared" si="40"/>
        <v/>
      </c>
      <c r="V84" s="27" t="s">
        <v>136</v>
      </c>
      <c r="W84" s="27">
        <f t="shared" si="47"/>
        <v>1600</v>
      </c>
      <c r="X84" s="11" t="str">
        <f t="shared" si="48"/>
        <v/>
      </c>
      <c r="Y84" s="11" t="str">
        <f t="shared" si="52"/>
        <v/>
      </c>
      <c r="Z84" s="11" t="str">
        <f t="shared" si="52"/>
        <v/>
      </c>
      <c r="AA84" s="11" t="str">
        <f t="shared" si="52"/>
        <v/>
      </c>
      <c r="AB84" s="11" t="str">
        <f t="shared" si="52"/>
        <v/>
      </c>
      <c r="AC84" s="11" t="str">
        <f t="shared" si="52"/>
        <v/>
      </c>
      <c r="AD84" s="11" t="str">
        <f t="shared" si="52"/>
        <v/>
      </c>
      <c r="AE84" s="11" t="str">
        <f t="shared" si="52"/>
        <v/>
      </c>
      <c r="AF84" s="11" t="str">
        <f t="shared" si="52"/>
        <v/>
      </c>
      <c r="AG84" s="11" t="str">
        <f t="shared" si="52"/>
        <v/>
      </c>
      <c r="AH84" s="11" t="str">
        <f t="shared" si="52"/>
        <v/>
      </c>
      <c r="AI84" s="11" t="str">
        <f t="shared" si="52"/>
        <v/>
      </c>
      <c r="AJ84" s="11" t="str">
        <f t="shared" si="52"/>
        <v/>
      </c>
      <c r="AK84" s="11" t="str">
        <f t="shared" si="52"/>
        <v/>
      </c>
      <c r="AL84" s="11">
        <f t="shared" si="52"/>
        <v>1600</v>
      </c>
      <c r="AM84" s="11" t="str">
        <f t="shared" si="52"/>
        <v/>
      </c>
      <c r="AN84" s="11" t="str">
        <f t="shared" si="52"/>
        <v/>
      </c>
      <c r="AO84" s="11" t="str">
        <f t="shared" si="52"/>
        <v/>
      </c>
      <c r="AP84" s="11" t="str">
        <f t="shared" si="52"/>
        <v/>
      </c>
      <c r="AQ84" s="11" t="str">
        <f t="shared" si="52"/>
        <v/>
      </c>
      <c r="AR84" s="11" t="str">
        <f t="shared" si="52"/>
        <v/>
      </c>
      <c r="AS84" s="11" t="str">
        <f t="shared" si="52"/>
        <v/>
      </c>
      <c r="AT84" s="11" t="str">
        <f t="shared" si="52"/>
        <v/>
      </c>
      <c r="AU84" s="11" t="str">
        <f t="shared" si="52"/>
        <v/>
      </c>
      <c r="AV84" s="11" t="str">
        <f t="shared" si="52"/>
        <v/>
      </c>
      <c r="AW84" s="11" t="str">
        <f t="shared" si="52"/>
        <v/>
      </c>
      <c r="AX84" s="11" t="str">
        <f t="shared" si="52"/>
        <v/>
      </c>
      <c r="AZ84" s="11" t="str">
        <f t="shared" si="52"/>
        <v/>
      </c>
      <c r="BA84" s="11" t="str">
        <f t="shared" si="52"/>
        <v/>
      </c>
      <c r="BB84" s="11" t="str">
        <f t="shared" si="52"/>
        <v/>
      </c>
      <c r="BC84" s="11" t="str">
        <f t="shared" si="50"/>
        <v/>
      </c>
      <c r="BD84" s="11" t="str">
        <f t="shared" si="50"/>
        <v/>
      </c>
      <c r="BE84" s="11" t="str">
        <f t="shared" si="50"/>
        <v/>
      </c>
      <c r="BF84" s="11" t="str">
        <f t="shared" si="50"/>
        <v/>
      </c>
      <c r="BG84" s="11" t="str">
        <f t="shared" si="50"/>
        <v/>
      </c>
      <c r="BH84" s="11" t="str">
        <f t="shared" si="50"/>
        <v/>
      </c>
      <c r="BI84" s="11" t="str">
        <f t="shared" si="50"/>
        <v/>
      </c>
      <c r="BJ84" s="11" t="str">
        <f t="shared" si="50"/>
        <v/>
      </c>
      <c r="BK84" s="11" t="str">
        <f t="shared" si="50"/>
        <v/>
      </c>
    </row>
    <row r="85" spans="1:63" x14ac:dyDescent="0.2">
      <c r="D85" s="11" t="s">
        <v>99</v>
      </c>
      <c r="E85" s="11">
        <v>165</v>
      </c>
      <c r="F85" s="11" t="s">
        <v>50</v>
      </c>
      <c r="G85" s="14">
        <v>80</v>
      </c>
      <c r="H85" s="19">
        <f t="shared" si="42"/>
        <v>13200</v>
      </c>
      <c r="J85" s="15">
        <f t="shared" si="43"/>
        <v>13200</v>
      </c>
      <c r="K85" s="11" t="s">
        <v>34</v>
      </c>
      <c r="N85" s="14">
        <f t="shared" si="44"/>
        <v>13200</v>
      </c>
      <c r="O85" s="14" t="str">
        <f t="shared" si="45"/>
        <v/>
      </c>
      <c r="P85" s="14" t="str">
        <f t="shared" si="46"/>
        <v/>
      </c>
      <c r="S85" s="11" t="str">
        <f t="shared" si="40"/>
        <v/>
      </c>
      <c r="V85" s="27" t="s">
        <v>130</v>
      </c>
      <c r="W85" s="27">
        <f t="shared" si="47"/>
        <v>13200</v>
      </c>
      <c r="X85" s="11" t="str">
        <f t="shared" si="48"/>
        <v/>
      </c>
      <c r="Y85" s="11" t="str">
        <f t="shared" si="52"/>
        <v/>
      </c>
      <c r="Z85" s="11" t="str">
        <f t="shared" si="52"/>
        <v/>
      </c>
      <c r="AA85" s="11">
        <f t="shared" si="52"/>
        <v>13200</v>
      </c>
      <c r="AB85" s="11" t="str">
        <f t="shared" si="52"/>
        <v/>
      </c>
      <c r="AC85" s="11" t="str">
        <f t="shared" si="52"/>
        <v/>
      </c>
      <c r="AD85" s="11" t="str">
        <f t="shared" si="52"/>
        <v/>
      </c>
      <c r="AE85" s="11" t="str">
        <f t="shared" si="52"/>
        <v/>
      </c>
      <c r="AF85" s="11" t="str">
        <f t="shared" si="52"/>
        <v/>
      </c>
      <c r="AG85" s="11" t="str">
        <f t="shared" si="52"/>
        <v/>
      </c>
      <c r="AH85" s="11" t="str">
        <f t="shared" si="52"/>
        <v/>
      </c>
      <c r="AI85" s="11" t="str">
        <f t="shared" si="52"/>
        <v/>
      </c>
      <c r="AJ85" s="11" t="str">
        <f t="shared" si="52"/>
        <v/>
      </c>
      <c r="AK85" s="11" t="str">
        <f t="shared" si="52"/>
        <v/>
      </c>
      <c r="AL85" s="11" t="str">
        <f t="shared" si="52"/>
        <v/>
      </c>
      <c r="AM85" s="11" t="str">
        <f t="shared" si="52"/>
        <v/>
      </c>
      <c r="AN85" s="11" t="str">
        <f t="shared" si="52"/>
        <v/>
      </c>
      <c r="AO85" s="11" t="str">
        <f t="shared" si="52"/>
        <v/>
      </c>
      <c r="AP85" s="11" t="str">
        <f t="shared" si="52"/>
        <v/>
      </c>
      <c r="AQ85" s="11" t="str">
        <f t="shared" si="52"/>
        <v/>
      </c>
      <c r="AR85" s="11" t="str">
        <f t="shared" si="52"/>
        <v/>
      </c>
      <c r="AS85" s="11" t="str">
        <f t="shared" si="52"/>
        <v/>
      </c>
      <c r="AT85" s="11" t="str">
        <f t="shared" si="52"/>
        <v/>
      </c>
      <c r="AU85" s="11" t="str">
        <f t="shared" si="52"/>
        <v/>
      </c>
      <c r="AV85" s="11" t="str">
        <f t="shared" si="52"/>
        <v/>
      </c>
      <c r="AW85" s="11" t="str">
        <f t="shared" si="52"/>
        <v/>
      </c>
      <c r="AX85" s="11" t="str">
        <f t="shared" si="52"/>
        <v/>
      </c>
      <c r="AZ85" s="11" t="str">
        <f t="shared" si="52"/>
        <v/>
      </c>
      <c r="BA85" s="11" t="str">
        <f t="shared" si="52"/>
        <v/>
      </c>
      <c r="BB85" s="11" t="str">
        <f t="shared" si="52"/>
        <v/>
      </c>
      <c r="BC85" s="11" t="str">
        <f t="shared" si="50"/>
        <v/>
      </c>
      <c r="BD85" s="11" t="str">
        <f t="shared" si="50"/>
        <v/>
      </c>
      <c r="BE85" s="11" t="str">
        <f t="shared" si="50"/>
        <v/>
      </c>
      <c r="BF85" s="11" t="str">
        <f t="shared" si="50"/>
        <v/>
      </c>
      <c r="BG85" s="11" t="str">
        <f t="shared" si="50"/>
        <v/>
      </c>
      <c r="BH85" s="11" t="str">
        <f t="shared" si="50"/>
        <v/>
      </c>
      <c r="BI85" s="11" t="str">
        <f t="shared" si="50"/>
        <v/>
      </c>
      <c r="BJ85" s="11" t="str">
        <f t="shared" si="50"/>
        <v/>
      </c>
      <c r="BK85" s="11" t="str">
        <f t="shared" si="50"/>
        <v/>
      </c>
    </row>
    <row r="86" spans="1:63" x14ac:dyDescent="0.2">
      <c r="D86" s="16" t="s">
        <v>100</v>
      </c>
      <c r="E86" s="13">
        <v>65</v>
      </c>
      <c r="F86" s="11" t="s">
        <v>50</v>
      </c>
      <c r="G86" s="14">
        <v>20</v>
      </c>
      <c r="H86" s="19">
        <f t="shared" si="42"/>
        <v>1300</v>
      </c>
      <c r="J86" s="15">
        <f t="shared" si="43"/>
        <v>1300</v>
      </c>
      <c r="K86" s="11" t="s">
        <v>34</v>
      </c>
      <c r="N86" s="14">
        <f t="shared" si="44"/>
        <v>1300</v>
      </c>
      <c r="O86" s="14" t="str">
        <f t="shared" si="45"/>
        <v/>
      </c>
      <c r="P86" s="14" t="str">
        <f t="shared" si="46"/>
        <v/>
      </c>
      <c r="S86" s="11" t="str">
        <f t="shared" si="40"/>
        <v/>
      </c>
      <c r="V86" s="27" t="s">
        <v>130</v>
      </c>
      <c r="W86" s="27">
        <f t="shared" si="47"/>
        <v>1300</v>
      </c>
      <c r="X86" s="11" t="str">
        <f t="shared" si="48"/>
        <v/>
      </c>
      <c r="Y86" s="11" t="str">
        <f t="shared" si="52"/>
        <v/>
      </c>
      <c r="Z86" s="11" t="str">
        <f t="shared" si="52"/>
        <v/>
      </c>
      <c r="AA86" s="11">
        <f t="shared" si="52"/>
        <v>1300</v>
      </c>
      <c r="AB86" s="11" t="str">
        <f t="shared" si="52"/>
        <v/>
      </c>
      <c r="AC86" s="11" t="str">
        <f t="shared" si="52"/>
        <v/>
      </c>
      <c r="AD86" s="11" t="str">
        <f t="shared" si="52"/>
        <v/>
      </c>
      <c r="AE86" s="11" t="str">
        <f t="shared" si="52"/>
        <v/>
      </c>
      <c r="AF86" s="11" t="str">
        <f t="shared" si="52"/>
        <v/>
      </c>
      <c r="AG86" s="11" t="str">
        <f t="shared" si="52"/>
        <v/>
      </c>
      <c r="AH86" s="11" t="str">
        <f t="shared" si="52"/>
        <v/>
      </c>
      <c r="AI86" s="11" t="str">
        <f t="shared" si="52"/>
        <v/>
      </c>
      <c r="AJ86" s="11" t="str">
        <f t="shared" si="52"/>
        <v/>
      </c>
      <c r="AK86" s="11" t="str">
        <f t="shared" si="52"/>
        <v/>
      </c>
      <c r="AL86" s="11" t="str">
        <f t="shared" si="52"/>
        <v/>
      </c>
      <c r="AM86" s="11" t="str">
        <f t="shared" si="52"/>
        <v/>
      </c>
      <c r="AN86" s="11" t="str">
        <f t="shared" si="52"/>
        <v/>
      </c>
      <c r="AO86" s="11" t="str">
        <f t="shared" si="52"/>
        <v/>
      </c>
      <c r="AP86" s="11" t="str">
        <f t="shared" si="52"/>
        <v/>
      </c>
      <c r="AQ86" s="11" t="str">
        <f t="shared" si="52"/>
        <v/>
      </c>
      <c r="AR86" s="11" t="str">
        <f t="shared" si="52"/>
        <v/>
      </c>
      <c r="AS86" s="11" t="str">
        <f t="shared" si="52"/>
        <v/>
      </c>
      <c r="AT86" s="11" t="str">
        <f t="shared" si="52"/>
        <v/>
      </c>
      <c r="AU86" s="11" t="str">
        <f t="shared" si="52"/>
        <v/>
      </c>
      <c r="AV86" s="11" t="str">
        <f t="shared" si="52"/>
        <v/>
      </c>
      <c r="AW86" s="11" t="str">
        <f t="shared" si="52"/>
        <v/>
      </c>
      <c r="AX86" s="11" t="str">
        <f t="shared" si="52"/>
        <v/>
      </c>
      <c r="AZ86" s="11" t="str">
        <f t="shared" si="52"/>
        <v/>
      </c>
      <c r="BA86" s="11" t="str">
        <f t="shared" si="52"/>
        <v/>
      </c>
      <c r="BB86" s="11" t="str">
        <f t="shared" si="52"/>
        <v/>
      </c>
      <c r="BC86" s="11" t="str">
        <f t="shared" si="50"/>
        <v/>
      </c>
      <c r="BD86" s="11" t="str">
        <f t="shared" si="50"/>
        <v/>
      </c>
      <c r="BE86" s="11" t="str">
        <f t="shared" si="50"/>
        <v/>
      </c>
      <c r="BF86" s="11" t="str">
        <f t="shared" si="50"/>
        <v/>
      </c>
      <c r="BG86" s="11" t="str">
        <f t="shared" si="50"/>
        <v/>
      </c>
      <c r="BH86" s="11" t="str">
        <f t="shared" si="50"/>
        <v/>
      </c>
      <c r="BI86" s="11" t="str">
        <f t="shared" si="50"/>
        <v/>
      </c>
      <c r="BJ86" s="11" t="str">
        <f t="shared" si="50"/>
        <v/>
      </c>
      <c r="BK86" s="11" t="str">
        <f t="shared" si="50"/>
        <v/>
      </c>
    </row>
    <row r="87" spans="1:63" x14ac:dyDescent="0.2">
      <c r="D87" s="11" t="s">
        <v>62</v>
      </c>
      <c r="E87" s="13">
        <v>180</v>
      </c>
      <c r="F87" s="11" t="s">
        <v>50</v>
      </c>
      <c r="G87" s="14">
        <v>10</v>
      </c>
      <c r="H87" s="19">
        <f t="shared" si="42"/>
        <v>1800</v>
      </c>
      <c r="J87" s="15">
        <f t="shared" si="43"/>
        <v>1800</v>
      </c>
      <c r="K87" s="11" t="s">
        <v>34</v>
      </c>
      <c r="N87" s="14">
        <f t="shared" si="44"/>
        <v>1800</v>
      </c>
      <c r="O87" s="14" t="str">
        <f t="shared" si="45"/>
        <v/>
      </c>
      <c r="P87" s="14" t="str">
        <f t="shared" si="46"/>
        <v/>
      </c>
      <c r="S87" s="11" t="str">
        <f t="shared" si="40"/>
        <v/>
      </c>
      <c r="V87" s="27" t="s">
        <v>130</v>
      </c>
      <c r="W87" s="27">
        <f t="shared" si="47"/>
        <v>1800</v>
      </c>
      <c r="X87" s="11" t="str">
        <f t="shared" si="48"/>
        <v/>
      </c>
      <c r="Y87" s="11" t="str">
        <f t="shared" ref="Y87:BD93" si="53">IF($V87=Y$2,$H87,"")</f>
        <v/>
      </c>
      <c r="Z87" s="11" t="str">
        <f t="shared" si="53"/>
        <v/>
      </c>
      <c r="AA87" s="11">
        <f t="shared" si="53"/>
        <v>1800</v>
      </c>
      <c r="AB87" s="11" t="str">
        <f t="shared" si="53"/>
        <v/>
      </c>
      <c r="AC87" s="11" t="str">
        <f t="shared" si="53"/>
        <v/>
      </c>
      <c r="AD87" s="11" t="str">
        <f t="shared" si="53"/>
        <v/>
      </c>
      <c r="AE87" s="11" t="str">
        <f t="shared" si="53"/>
        <v/>
      </c>
      <c r="AF87" s="11" t="str">
        <f t="shared" si="53"/>
        <v/>
      </c>
      <c r="AG87" s="11" t="str">
        <f t="shared" si="53"/>
        <v/>
      </c>
      <c r="AH87" s="11" t="str">
        <f t="shared" si="53"/>
        <v/>
      </c>
      <c r="AI87" s="11" t="str">
        <f t="shared" si="53"/>
        <v/>
      </c>
      <c r="AJ87" s="11" t="str">
        <f t="shared" si="53"/>
        <v/>
      </c>
      <c r="AK87" s="11" t="str">
        <f t="shared" si="53"/>
        <v/>
      </c>
      <c r="AL87" s="11" t="str">
        <f t="shared" si="53"/>
        <v/>
      </c>
      <c r="AM87" s="11" t="str">
        <f t="shared" si="53"/>
        <v/>
      </c>
      <c r="AN87" s="11" t="str">
        <f t="shared" si="53"/>
        <v/>
      </c>
      <c r="AO87" s="11" t="str">
        <f t="shared" si="53"/>
        <v/>
      </c>
      <c r="AP87" s="11" t="str">
        <f t="shared" si="53"/>
        <v/>
      </c>
      <c r="AQ87" s="11" t="str">
        <f t="shared" si="53"/>
        <v/>
      </c>
      <c r="AR87" s="11" t="str">
        <f t="shared" si="53"/>
        <v/>
      </c>
      <c r="AS87" s="11" t="str">
        <f t="shared" si="53"/>
        <v/>
      </c>
      <c r="AT87" s="11" t="str">
        <f t="shared" si="53"/>
        <v/>
      </c>
      <c r="AU87" s="11" t="str">
        <f t="shared" si="53"/>
        <v/>
      </c>
      <c r="AV87" s="11" t="str">
        <f t="shared" si="53"/>
        <v/>
      </c>
      <c r="AW87" s="11" t="str">
        <f t="shared" si="53"/>
        <v/>
      </c>
      <c r="AX87" s="11" t="str">
        <f t="shared" si="53"/>
        <v/>
      </c>
      <c r="AZ87" s="11" t="str">
        <f t="shared" si="53"/>
        <v/>
      </c>
      <c r="BA87" s="11" t="str">
        <f t="shared" si="53"/>
        <v/>
      </c>
      <c r="BB87" s="11" t="str">
        <f t="shared" si="53"/>
        <v/>
      </c>
      <c r="BC87" s="11" t="str">
        <f t="shared" si="50"/>
        <v/>
      </c>
      <c r="BD87" s="11" t="str">
        <f t="shared" si="53"/>
        <v/>
      </c>
      <c r="BE87" s="11" t="str">
        <f t="shared" si="50"/>
        <v/>
      </c>
      <c r="BF87" s="11" t="str">
        <f t="shared" si="50"/>
        <v/>
      </c>
      <c r="BG87" s="11" t="str">
        <f t="shared" si="50"/>
        <v/>
      </c>
      <c r="BH87" s="11" t="str">
        <f t="shared" si="50"/>
        <v/>
      </c>
      <c r="BI87" s="11" t="str">
        <f t="shared" si="50"/>
        <v/>
      </c>
      <c r="BJ87" s="11" t="str">
        <f t="shared" si="50"/>
        <v/>
      </c>
      <c r="BK87" s="11" t="str">
        <f t="shared" si="50"/>
        <v/>
      </c>
    </row>
    <row r="88" spans="1:63" x14ac:dyDescent="0.2">
      <c r="D88" s="16" t="s">
        <v>103</v>
      </c>
      <c r="E88" s="11">
        <v>1</v>
      </c>
      <c r="F88" s="16" t="s">
        <v>52</v>
      </c>
      <c r="G88" s="14">
        <v>1000</v>
      </c>
      <c r="H88" s="19">
        <f t="shared" si="42"/>
        <v>1000</v>
      </c>
      <c r="J88" s="15">
        <f t="shared" si="43"/>
        <v>1000</v>
      </c>
      <c r="K88" s="11" t="s">
        <v>34</v>
      </c>
      <c r="N88" s="14">
        <f t="shared" si="44"/>
        <v>1000</v>
      </c>
      <c r="O88" s="14" t="str">
        <f t="shared" si="45"/>
        <v/>
      </c>
      <c r="P88" s="14" t="str">
        <f t="shared" si="46"/>
        <v/>
      </c>
      <c r="S88" s="11" t="str">
        <f t="shared" si="40"/>
        <v/>
      </c>
      <c r="V88" s="27" t="s">
        <v>136</v>
      </c>
      <c r="W88" s="27">
        <f t="shared" si="47"/>
        <v>1000</v>
      </c>
      <c r="X88" s="11" t="str">
        <f t="shared" si="48"/>
        <v/>
      </c>
      <c r="Y88" s="11" t="str">
        <f t="shared" si="53"/>
        <v/>
      </c>
      <c r="Z88" s="11" t="str">
        <f t="shared" si="53"/>
        <v/>
      </c>
      <c r="AA88" s="11" t="str">
        <f t="shared" si="53"/>
        <v/>
      </c>
      <c r="AB88" s="11" t="str">
        <f t="shared" si="53"/>
        <v/>
      </c>
      <c r="AC88" s="11" t="str">
        <f t="shared" si="53"/>
        <v/>
      </c>
      <c r="AD88" s="11" t="str">
        <f t="shared" si="53"/>
        <v/>
      </c>
      <c r="AE88" s="11" t="str">
        <f t="shared" si="53"/>
        <v/>
      </c>
      <c r="AF88" s="11" t="str">
        <f t="shared" si="53"/>
        <v/>
      </c>
      <c r="AG88" s="11" t="str">
        <f t="shared" si="53"/>
        <v/>
      </c>
      <c r="AH88" s="11" t="str">
        <f t="shared" si="53"/>
        <v/>
      </c>
      <c r="AI88" s="11" t="str">
        <f t="shared" si="53"/>
        <v/>
      </c>
      <c r="AJ88" s="11" t="str">
        <f t="shared" si="53"/>
        <v/>
      </c>
      <c r="AK88" s="11" t="str">
        <f t="shared" si="53"/>
        <v/>
      </c>
      <c r="AL88" s="11">
        <f t="shared" si="53"/>
        <v>1000</v>
      </c>
      <c r="AM88" s="11" t="str">
        <f t="shared" si="53"/>
        <v/>
      </c>
      <c r="AN88" s="11" t="str">
        <f t="shared" si="53"/>
        <v/>
      </c>
      <c r="AO88" s="11" t="str">
        <f t="shared" si="53"/>
        <v/>
      </c>
      <c r="AP88" s="11" t="str">
        <f t="shared" si="53"/>
        <v/>
      </c>
      <c r="AQ88" s="11" t="str">
        <f t="shared" si="53"/>
        <v/>
      </c>
      <c r="AR88" s="11" t="str">
        <f t="shared" si="53"/>
        <v/>
      </c>
      <c r="AS88" s="11" t="str">
        <f t="shared" si="53"/>
        <v/>
      </c>
      <c r="AT88" s="11" t="str">
        <f t="shared" si="53"/>
        <v/>
      </c>
      <c r="AU88" s="11" t="str">
        <f t="shared" si="53"/>
        <v/>
      </c>
      <c r="AV88" s="11" t="str">
        <f t="shared" si="53"/>
        <v/>
      </c>
      <c r="AW88" s="11" t="str">
        <f t="shared" si="53"/>
        <v/>
      </c>
      <c r="AX88" s="11" t="str">
        <f t="shared" si="53"/>
        <v/>
      </c>
      <c r="AZ88" s="11" t="str">
        <f t="shared" si="53"/>
        <v/>
      </c>
      <c r="BA88" s="11" t="str">
        <f t="shared" si="53"/>
        <v/>
      </c>
      <c r="BB88" s="11" t="str">
        <f t="shared" si="53"/>
        <v/>
      </c>
      <c r="BC88" s="11" t="str">
        <f t="shared" si="50"/>
        <v/>
      </c>
      <c r="BD88" s="11" t="str">
        <f t="shared" si="50"/>
        <v/>
      </c>
      <c r="BE88" s="11" t="str">
        <f t="shared" si="50"/>
        <v/>
      </c>
      <c r="BF88" s="11" t="str">
        <f t="shared" si="50"/>
        <v/>
      </c>
      <c r="BG88" s="11" t="str">
        <f t="shared" si="50"/>
        <v/>
      </c>
      <c r="BH88" s="11" t="str">
        <f t="shared" si="50"/>
        <v/>
      </c>
      <c r="BI88" s="11" t="str">
        <f t="shared" si="50"/>
        <v/>
      </c>
      <c r="BJ88" s="11" t="str">
        <f t="shared" si="50"/>
        <v/>
      </c>
      <c r="BK88" s="11" t="str">
        <f t="shared" si="50"/>
        <v/>
      </c>
    </row>
    <row r="89" spans="1:63" x14ac:dyDescent="0.2">
      <c r="D89" s="16" t="s">
        <v>41</v>
      </c>
      <c r="E89" s="16">
        <v>1</v>
      </c>
      <c r="F89" s="16" t="s">
        <v>52</v>
      </c>
      <c r="G89" s="18">
        <f>G50</f>
        <v>1000</v>
      </c>
      <c r="H89" s="19">
        <f t="shared" si="42"/>
        <v>1000</v>
      </c>
      <c r="J89" s="15">
        <f t="shared" si="43"/>
        <v>1000</v>
      </c>
      <c r="K89" s="11" t="s">
        <v>34</v>
      </c>
      <c r="N89" s="14">
        <f t="shared" si="44"/>
        <v>1000</v>
      </c>
      <c r="O89" s="14" t="str">
        <f t="shared" si="45"/>
        <v/>
      </c>
      <c r="P89" s="14" t="str">
        <f t="shared" si="46"/>
        <v/>
      </c>
      <c r="S89" s="11" t="str">
        <f t="shared" si="40"/>
        <v/>
      </c>
      <c r="V89" s="27" t="s">
        <v>136</v>
      </c>
      <c r="W89" s="27">
        <f t="shared" si="47"/>
        <v>1000</v>
      </c>
      <c r="X89" s="11" t="str">
        <f t="shared" si="48"/>
        <v/>
      </c>
      <c r="Y89" s="11" t="str">
        <f t="shared" si="53"/>
        <v/>
      </c>
      <c r="Z89" s="11" t="str">
        <f t="shared" si="53"/>
        <v/>
      </c>
      <c r="AA89" s="11" t="str">
        <f t="shared" si="53"/>
        <v/>
      </c>
      <c r="AB89" s="11" t="str">
        <f t="shared" si="53"/>
        <v/>
      </c>
      <c r="AC89" s="11" t="str">
        <f t="shared" si="53"/>
        <v/>
      </c>
      <c r="AD89" s="11" t="str">
        <f t="shared" si="53"/>
        <v/>
      </c>
      <c r="AE89" s="11" t="str">
        <f t="shared" si="53"/>
        <v/>
      </c>
      <c r="AF89" s="11" t="str">
        <f t="shared" si="53"/>
        <v/>
      </c>
      <c r="AG89" s="11" t="str">
        <f t="shared" si="53"/>
        <v/>
      </c>
      <c r="AH89" s="11" t="str">
        <f t="shared" si="53"/>
        <v/>
      </c>
      <c r="AI89" s="11" t="str">
        <f t="shared" si="53"/>
        <v/>
      </c>
      <c r="AJ89" s="11" t="str">
        <f t="shared" si="53"/>
        <v/>
      </c>
      <c r="AK89" s="11" t="str">
        <f t="shared" si="53"/>
        <v/>
      </c>
      <c r="AL89" s="11">
        <f t="shared" si="53"/>
        <v>1000</v>
      </c>
      <c r="AM89" s="11" t="str">
        <f t="shared" si="53"/>
        <v/>
      </c>
      <c r="AN89" s="11" t="str">
        <f t="shared" si="53"/>
        <v/>
      </c>
      <c r="AO89" s="11" t="str">
        <f t="shared" si="53"/>
        <v/>
      </c>
      <c r="AP89" s="11" t="str">
        <f t="shared" si="53"/>
        <v/>
      </c>
      <c r="AQ89" s="11" t="str">
        <f t="shared" si="53"/>
        <v/>
      </c>
      <c r="AR89" s="11" t="str">
        <f t="shared" si="53"/>
        <v/>
      </c>
      <c r="AS89" s="11" t="str">
        <f t="shared" si="53"/>
        <v/>
      </c>
      <c r="AT89" s="11" t="str">
        <f t="shared" si="53"/>
        <v/>
      </c>
      <c r="AU89" s="11" t="str">
        <f t="shared" si="53"/>
        <v/>
      </c>
      <c r="AV89" s="11" t="str">
        <f t="shared" si="53"/>
        <v/>
      </c>
      <c r="AW89" s="11" t="str">
        <f t="shared" si="53"/>
        <v/>
      </c>
      <c r="AX89" s="11" t="str">
        <f t="shared" si="53"/>
        <v/>
      </c>
      <c r="AZ89" s="11" t="str">
        <f t="shared" si="53"/>
        <v/>
      </c>
      <c r="BA89" s="11" t="str">
        <f t="shared" si="53"/>
        <v/>
      </c>
      <c r="BB89" s="11" t="str">
        <f t="shared" si="53"/>
        <v/>
      </c>
      <c r="BC89" s="11" t="str">
        <f t="shared" si="50"/>
        <v/>
      </c>
      <c r="BD89" s="11" t="str">
        <f t="shared" si="50"/>
        <v/>
      </c>
      <c r="BE89" s="11" t="str">
        <f t="shared" si="50"/>
        <v/>
      </c>
      <c r="BF89" s="11" t="str">
        <f t="shared" si="50"/>
        <v/>
      </c>
      <c r="BG89" s="11" t="str">
        <f t="shared" ref="BD89:BK93" si="54">IF($V89=BG$2,$H89,"")</f>
        <v/>
      </c>
      <c r="BH89" s="11" t="str">
        <f t="shared" si="54"/>
        <v/>
      </c>
      <c r="BI89" s="11" t="str">
        <f t="shared" si="54"/>
        <v/>
      </c>
      <c r="BJ89" s="11" t="str">
        <f t="shared" si="54"/>
        <v/>
      </c>
      <c r="BK89" s="11" t="str">
        <f t="shared" si="54"/>
        <v/>
      </c>
    </row>
    <row r="90" spans="1:63" x14ac:dyDescent="0.2">
      <c r="D90" s="11" t="s">
        <v>40</v>
      </c>
      <c r="E90" s="13">
        <v>200</v>
      </c>
      <c r="F90" s="11" t="s">
        <v>50</v>
      </c>
      <c r="G90" s="21">
        <f>G25</f>
        <v>35</v>
      </c>
      <c r="H90" s="19">
        <f t="shared" si="42"/>
        <v>7000</v>
      </c>
      <c r="I90" s="11">
        <v>0.2</v>
      </c>
      <c r="J90" s="15">
        <f t="shared" si="43"/>
        <v>5600</v>
      </c>
      <c r="K90" s="11" t="s">
        <v>34</v>
      </c>
      <c r="N90" s="14">
        <f t="shared" si="44"/>
        <v>5600</v>
      </c>
      <c r="O90" s="14" t="str">
        <f t="shared" si="45"/>
        <v/>
      </c>
      <c r="P90" s="14" t="str">
        <f t="shared" si="46"/>
        <v/>
      </c>
      <c r="S90" s="11" t="str">
        <f t="shared" si="40"/>
        <v/>
      </c>
      <c r="V90" s="27" t="s">
        <v>137</v>
      </c>
      <c r="W90" s="27">
        <f t="shared" si="47"/>
        <v>7000</v>
      </c>
      <c r="X90" s="11" t="str">
        <f t="shared" si="48"/>
        <v/>
      </c>
      <c r="Y90" s="11" t="str">
        <f t="shared" si="53"/>
        <v/>
      </c>
      <c r="Z90" s="11" t="str">
        <f t="shared" si="53"/>
        <v/>
      </c>
      <c r="AA90" s="11" t="str">
        <f t="shared" si="53"/>
        <v/>
      </c>
      <c r="AB90" s="11">
        <f t="shared" si="53"/>
        <v>7000</v>
      </c>
      <c r="AC90" s="11" t="str">
        <f t="shared" si="53"/>
        <v/>
      </c>
      <c r="AD90" s="11" t="str">
        <f t="shared" si="53"/>
        <v/>
      </c>
      <c r="AE90" s="11" t="str">
        <f t="shared" si="53"/>
        <v/>
      </c>
      <c r="AF90" s="11" t="str">
        <f t="shared" si="53"/>
        <v/>
      </c>
      <c r="AG90" s="11" t="str">
        <f t="shared" si="53"/>
        <v/>
      </c>
      <c r="AH90" s="11" t="str">
        <f t="shared" si="53"/>
        <v/>
      </c>
      <c r="AI90" s="11" t="str">
        <f t="shared" si="53"/>
        <v/>
      </c>
      <c r="AJ90" s="11" t="str">
        <f t="shared" si="53"/>
        <v/>
      </c>
      <c r="AK90" s="11" t="str">
        <f t="shared" si="53"/>
        <v/>
      </c>
      <c r="AL90" s="11" t="str">
        <f t="shared" si="53"/>
        <v/>
      </c>
      <c r="AM90" s="11" t="str">
        <f t="shared" si="53"/>
        <v/>
      </c>
      <c r="AN90" s="11" t="str">
        <f t="shared" si="53"/>
        <v/>
      </c>
      <c r="AO90" s="11" t="str">
        <f t="shared" si="53"/>
        <v/>
      </c>
      <c r="AP90" s="11" t="str">
        <f t="shared" si="53"/>
        <v/>
      </c>
      <c r="AQ90" s="11" t="str">
        <f t="shared" si="53"/>
        <v/>
      </c>
      <c r="AR90" s="11" t="str">
        <f t="shared" si="53"/>
        <v/>
      </c>
      <c r="AS90" s="11" t="str">
        <f t="shared" si="53"/>
        <v/>
      </c>
      <c r="AT90" s="11" t="str">
        <f t="shared" si="53"/>
        <v/>
      </c>
      <c r="AU90" s="11" t="str">
        <f t="shared" si="53"/>
        <v/>
      </c>
      <c r="AV90" s="11" t="str">
        <f t="shared" si="53"/>
        <v/>
      </c>
      <c r="AW90" s="11" t="str">
        <f t="shared" si="53"/>
        <v/>
      </c>
      <c r="AX90" s="11" t="str">
        <f t="shared" si="53"/>
        <v/>
      </c>
      <c r="AZ90" s="11" t="str">
        <f t="shared" si="53"/>
        <v/>
      </c>
      <c r="BA90" s="11" t="str">
        <f t="shared" si="53"/>
        <v/>
      </c>
      <c r="BB90" s="11" t="str">
        <f t="shared" si="53"/>
        <v/>
      </c>
      <c r="BC90" s="11" t="str">
        <f t="shared" si="53"/>
        <v/>
      </c>
      <c r="BD90" s="11" t="str">
        <f t="shared" si="54"/>
        <v/>
      </c>
      <c r="BE90" s="11" t="str">
        <f t="shared" si="54"/>
        <v/>
      </c>
      <c r="BF90" s="11" t="str">
        <f t="shared" si="54"/>
        <v/>
      </c>
      <c r="BG90" s="11" t="str">
        <f t="shared" si="54"/>
        <v/>
      </c>
      <c r="BH90" s="11" t="str">
        <f t="shared" si="54"/>
        <v/>
      </c>
      <c r="BI90" s="11" t="str">
        <f t="shared" si="54"/>
        <v/>
      </c>
      <c r="BJ90" s="11" t="str">
        <f t="shared" si="54"/>
        <v/>
      </c>
      <c r="BK90" s="11" t="str">
        <f t="shared" si="54"/>
        <v/>
      </c>
    </row>
    <row r="91" spans="1:63" x14ac:dyDescent="0.2">
      <c r="D91" s="16" t="s">
        <v>88</v>
      </c>
      <c r="E91" s="11">
        <v>1</v>
      </c>
      <c r="F91" s="16" t="s">
        <v>52</v>
      </c>
      <c r="G91" s="11">
        <f>G52</f>
        <v>6000</v>
      </c>
      <c r="H91" s="19">
        <f t="shared" si="42"/>
        <v>6000</v>
      </c>
      <c r="J91" s="15">
        <f t="shared" si="43"/>
        <v>6000</v>
      </c>
      <c r="K91" s="11" t="s">
        <v>34</v>
      </c>
      <c r="N91" s="14">
        <f t="shared" si="44"/>
        <v>6000</v>
      </c>
      <c r="O91" s="14" t="str">
        <f t="shared" si="45"/>
        <v/>
      </c>
      <c r="P91" s="14" t="str">
        <f t="shared" si="46"/>
        <v/>
      </c>
      <c r="R91" s="24" t="s">
        <v>127</v>
      </c>
      <c r="S91" s="11">
        <f t="shared" si="40"/>
        <v>6000</v>
      </c>
      <c r="V91" s="27" t="s">
        <v>88</v>
      </c>
      <c r="W91" s="27">
        <f t="shared" si="47"/>
        <v>6000</v>
      </c>
      <c r="X91" s="11">
        <f t="shared" si="48"/>
        <v>6000</v>
      </c>
      <c r="Y91" s="11" t="str">
        <f t="shared" si="53"/>
        <v/>
      </c>
      <c r="Z91" s="11" t="str">
        <f t="shared" si="53"/>
        <v/>
      </c>
      <c r="AA91" s="11" t="str">
        <f t="shared" si="53"/>
        <v/>
      </c>
      <c r="AB91" s="11" t="str">
        <f t="shared" si="53"/>
        <v/>
      </c>
      <c r="AC91" s="11" t="str">
        <f t="shared" si="53"/>
        <v/>
      </c>
      <c r="AD91" s="11" t="str">
        <f t="shared" si="53"/>
        <v/>
      </c>
      <c r="AE91" s="11" t="str">
        <f t="shared" si="53"/>
        <v/>
      </c>
      <c r="AF91" s="11" t="str">
        <f t="shared" si="53"/>
        <v/>
      </c>
      <c r="AG91" s="11" t="str">
        <f t="shared" si="53"/>
        <v/>
      </c>
      <c r="AH91" s="11" t="str">
        <f t="shared" si="53"/>
        <v/>
      </c>
      <c r="AI91" s="11" t="str">
        <f t="shared" si="53"/>
        <v/>
      </c>
      <c r="AJ91" s="11" t="str">
        <f t="shared" si="53"/>
        <v/>
      </c>
      <c r="AK91" s="11" t="str">
        <f t="shared" si="53"/>
        <v/>
      </c>
      <c r="AL91" s="11" t="str">
        <f t="shared" si="53"/>
        <v/>
      </c>
      <c r="AM91" s="11" t="str">
        <f t="shared" si="53"/>
        <v/>
      </c>
      <c r="AN91" s="11" t="str">
        <f t="shared" si="53"/>
        <v/>
      </c>
      <c r="AO91" s="11" t="str">
        <f t="shared" si="53"/>
        <v/>
      </c>
      <c r="AP91" s="11" t="str">
        <f t="shared" si="53"/>
        <v/>
      </c>
      <c r="AQ91" s="11" t="str">
        <f t="shared" si="53"/>
        <v/>
      </c>
      <c r="AR91" s="11" t="str">
        <f t="shared" si="53"/>
        <v/>
      </c>
      <c r="AS91" s="11" t="str">
        <f t="shared" si="53"/>
        <v/>
      </c>
      <c r="AT91" s="11" t="str">
        <f t="shared" si="53"/>
        <v/>
      </c>
      <c r="AU91" s="11" t="str">
        <f t="shared" si="53"/>
        <v/>
      </c>
      <c r="AV91" s="11" t="str">
        <f t="shared" si="53"/>
        <v/>
      </c>
      <c r="AW91" s="11" t="str">
        <f t="shared" si="53"/>
        <v/>
      </c>
      <c r="AX91" s="11" t="str">
        <f t="shared" si="53"/>
        <v/>
      </c>
      <c r="AZ91" s="11" t="str">
        <f t="shared" si="53"/>
        <v/>
      </c>
      <c r="BA91" s="11" t="str">
        <f t="shared" si="53"/>
        <v/>
      </c>
      <c r="BB91" s="11" t="str">
        <f t="shared" si="53"/>
        <v/>
      </c>
      <c r="BC91" s="11" t="str">
        <f t="shared" si="53"/>
        <v/>
      </c>
      <c r="BD91" s="11" t="str">
        <f t="shared" si="54"/>
        <v/>
      </c>
      <c r="BE91" s="11" t="str">
        <f t="shared" si="54"/>
        <v/>
      </c>
      <c r="BF91" s="11" t="str">
        <f t="shared" si="54"/>
        <v/>
      </c>
      <c r="BG91" s="11" t="str">
        <f t="shared" si="54"/>
        <v/>
      </c>
      <c r="BH91" s="11" t="str">
        <f t="shared" si="54"/>
        <v/>
      </c>
      <c r="BI91" s="11" t="str">
        <f t="shared" si="54"/>
        <v/>
      </c>
      <c r="BJ91" s="11" t="str">
        <f t="shared" si="54"/>
        <v/>
      </c>
      <c r="BK91" s="11" t="str">
        <f t="shared" si="54"/>
        <v/>
      </c>
    </row>
    <row r="92" spans="1:63" x14ac:dyDescent="0.2">
      <c r="D92" s="16" t="s">
        <v>104</v>
      </c>
      <c r="E92" s="16">
        <v>1</v>
      </c>
      <c r="F92" s="16" t="s">
        <v>52</v>
      </c>
      <c r="G92" s="11">
        <v>2500</v>
      </c>
      <c r="H92" s="19">
        <f t="shared" si="42"/>
        <v>2500</v>
      </c>
      <c r="J92" s="15">
        <f t="shared" si="43"/>
        <v>2500</v>
      </c>
      <c r="K92" s="11" t="s">
        <v>34</v>
      </c>
      <c r="N92" s="14">
        <f t="shared" si="44"/>
        <v>2500</v>
      </c>
      <c r="O92" s="14" t="str">
        <f t="shared" si="45"/>
        <v/>
      </c>
      <c r="P92" s="14" t="str">
        <f t="shared" si="46"/>
        <v/>
      </c>
      <c r="S92" s="11" t="str">
        <f t="shared" si="40"/>
        <v/>
      </c>
      <c r="V92" s="27" t="s">
        <v>136</v>
      </c>
      <c r="W92" s="27">
        <f t="shared" si="47"/>
        <v>2500</v>
      </c>
      <c r="X92" s="11" t="str">
        <f t="shared" si="48"/>
        <v/>
      </c>
      <c r="Y92" s="11" t="str">
        <f t="shared" si="53"/>
        <v/>
      </c>
      <c r="Z92" s="11" t="str">
        <f t="shared" si="53"/>
        <v/>
      </c>
      <c r="AA92" s="11" t="str">
        <f t="shared" si="53"/>
        <v/>
      </c>
      <c r="AB92" s="11" t="str">
        <f t="shared" si="53"/>
        <v/>
      </c>
      <c r="AC92" s="11" t="str">
        <f t="shared" si="53"/>
        <v/>
      </c>
      <c r="AD92" s="11" t="str">
        <f t="shared" si="53"/>
        <v/>
      </c>
      <c r="AE92" s="11" t="str">
        <f t="shared" si="53"/>
        <v/>
      </c>
      <c r="AF92" s="11" t="str">
        <f t="shared" si="53"/>
        <v/>
      </c>
      <c r="AG92" s="11" t="str">
        <f t="shared" si="53"/>
        <v/>
      </c>
      <c r="AH92" s="11" t="str">
        <f t="shared" si="53"/>
        <v/>
      </c>
      <c r="AI92" s="11" t="str">
        <f t="shared" si="53"/>
        <v/>
      </c>
      <c r="AJ92" s="11" t="str">
        <f t="shared" si="53"/>
        <v/>
      </c>
      <c r="AK92" s="11" t="str">
        <f t="shared" si="53"/>
        <v/>
      </c>
      <c r="AL92" s="11">
        <f t="shared" si="53"/>
        <v>2500</v>
      </c>
      <c r="AM92" s="11" t="str">
        <f t="shared" si="53"/>
        <v/>
      </c>
      <c r="AN92" s="11" t="str">
        <f t="shared" si="53"/>
        <v/>
      </c>
      <c r="AO92" s="11" t="str">
        <f t="shared" si="53"/>
        <v/>
      </c>
      <c r="AP92" s="11" t="str">
        <f t="shared" si="53"/>
        <v/>
      </c>
      <c r="AQ92" s="11" t="str">
        <f t="shared" si="53"/>
        <v/>
      </c>
      <c r="AR92" s="11" t="str">
        <f t="shared" si="53"/>
        <v/>
      </c>
      <c r="AS92" s="11" t="str">
        <f t="shared" si="53"/>
        <v/>
      </c>
      <c r="AT92" s="11" t="str">
        <f t="shared" si="53"/>
        <v/>
      </c>
      <c r="AU92" s="11" t="str">
        <f t="shared" si="53"/>
        <v/>
      </c>
      <c r="AV92" s="11" t="str">
        <f t="shared" si="53"/>
        <v/>
      </c>
      <c r="AW92" s="11" t="str">
        <f t="shared" si="53"/>
        <v/>
      </c>
      <c r="AX92" s="11" t="str">
        <f t="shared" si="53"/>
        <v/>
      </c>
      <c r="AZ92" s="11" t="str">
        <f t="shared" si="53"/>
        <v/>
      </c>
      <c r="BA92" s="11" t="str">
        <f t="shared" si="53"/>
        <v/>
      </c>
      <c r="BB92" s="11" t="str">
        <f t="shared" si="53"/>
        <v/>
      </c>
      <c r="BC92" s="11" t="str">
        <f t="shared" si="53"/>
        <v/>
      </c>
      <c r="BD92" s="11" t="str">
        <f t="shared" si="54"/>
        <v/>
      </c>
      <c r="BE92" s="11" t="str">
        <f t="shared" si="54"/>
        <v/>
      </c>
      <c r="BF92" s="11" t="str">
        <f t="shared" si="54"/>
        <v/>
      </c>
      <c r="BG92" s="11" t="str">
        <f t="shared" si="54"/>
        <v/>
      </c>
      <c r="BH92" s="11" t="str">
        <f t="shared" si="54"/>
        <v/>
      </c>
      <c r="BI92" s="11" t="str">
        <f t="shared" si="54"/>
        <v/>
      </c>
      <c r="BJ92" s="11" t="str">
        <f t="shared" si="54"/>
        <v/>
      </c>
      <c r="BK92" s="11" t="str">
        <f t="shared" si="54"/>
        <v/>
      </c>
    </row>
    <row r="93" spans="1:63" x14ac:dyDescent="0.2">
      <c r="D93" s="16" t="s">
        <v>128</v>
      </c>
      <c r="E93" s="16">
        <v>1</v>
      </c>
      <c r="F93" s="16"/>
      <c r="G93" s="11">
        <v>4000</v>
      </c>
      <c r="H93" s="19">
        <f t="shared" ref="H93" si="55">E93*G93</f>
        <v>4000</v>
      </c>
      <c r="J93" s="15">
        <f t="shared" ref="J93" si="56">H93-(H93*I93)</f>
        <v>4000</v>
      </c>
      <c r="K93" s="11" t="s">
        <v>34</v>
      </c>
      <c r="N93" s="14">
        <f t="shared" ref="N93" si="57">IF(K93="ja",$J93,"")</f>
        <v>4000</v>
      </c>
      <c r="O93" s="14" t="str">
        <f t="shared" ref="O93" si="58">IF(L93="ja",$J93,"")</f>
        <v/>
      </c>
      <c r="P93" s="14"/>
      <c r="R93" s="24" t="s">
        <v>127</v>
      </c>
      <c r="S93" s="11">
        <f t="shared" si="40"/>
        <v>4000</v>
      </c>
      <c r="V93" s="27" t="s">
        <v>128</v>
      </c>
      <c r="W93" s="27">
        <f t="shared" si="47"/>
        <v>4000</v>
      </c>
      <c r="X93" s="11" t="str">
        <f t="shared" si="48"/>
        <v/>
      </c>
      <c r="Y93" s="11" t="str">
        <f t="shared" si="53"/>
        <v/>
      </c>
      <c r="Z93" s="11">
        <f t="shared" si="53"/>
        <v>4000</v>
      </c>
      <c r="AA93" s="11" t="str">
        <f t="shared" si="53"/>
        <v/>
      </c>
      <c r="AB93" s="11" t="str">
        <f t="shared" si="53"/>
        <v/>
      </c>
      <c r="AC93" s="11" t="str">
        <f t="shared" si="53"/>
        <v/>
      </c>
      <c r="AD93" s="11" t="str">
        <f t="shared" si="53"/>
        <v/>
      </c>
      <c r="AE93" s="11" t="str">
        <f t="shared" si="53"/>
        <v/>
      </c>
      <c r="AF93" s="11" t="str">
        <f t="shared" si="53"/>
        <v/>
      </c>
      <c r="AG93" s="11" t="str">
        <f t="shared" si="53"/>
        <v/>
      </c>
      <c r="AH93" s="11" t="str">
        <f t="shared" si="53"/>
        <v/>
      </c>
      <c r="AI93" s="11" t="str">
        <f t="shared" si="53"/>
        <v/>
      </c>
      <c r="AJ93" s="11" t="str">
        <f t="shared" si="53"/>
        <v/>
      </c>
      <c r="AK93" s="11" t="str">
        <f t="shared" si="53"/>
        <v/>
      </c>
      <c r="AL93" s="11" t="str">
        <f t="shared" si="53"/>
        <v/>
      </c>
      <c r="AM93" s="11" t="str">
        <f t="shared" si="53"/>
        <v/>
      </c>
      <c r="AN93" s="11" t="str">
        <f t="shared" si="53"/>
        <v/>
      </c>
      <c r="AO93" s="11" t="str">
        <f t="shared" si="53"/>
        <v/>
      </c>
      <c r="AP93" s="11" t="str">
        <f t="shared" si="53"/>
        <v/>
      </c>
      <c r="AQ93" s="11" t="str">
        <f t="shared" si="53"/>
        <v/>
      </c>
      <c r="AR93" s="11" t="str">
        <f t="shared" si="53"/>
        <v/>
      </c>
      <c r="AS93" s="11" t="str">
        <f t="shared" si="53"/>
        <v/>
      </c>
      <c r="AT93" s="11" t="str">
        <f t="shared" si="53"/>
        <v/>
      </c>
      <c r="AU93" s="11" t="str">
        <f t="shared" si="53"/>
        <v/>
      </c>
      <c r="AV93" s="11" t="str">
        <f t="shared" si="53"/>
        <v/>
      </c>
      <c r="AW93" s="11" t="str">
        <f t="shared" si="53"/>
        <v/>
      </c>
      <c r="AX93" s="11" t="str">
        <f t="shared" si="53"/>
        <v/>
      </c>
      <c r="AZ93" s="11" t="str">
        <f t="shared" si="53"/>
        <v/>
      </c>
      <c r="BA93" s="11" t="str">
        <f t="shared" si="53"/>
        <v/>
      </c>
      <c r="BB93" s="11" t="str">
        <f t="shared" si="53"/>
        <v/>
      </c>
      <c r="BC93" s="11" t="str">
        <f t="shared" si="53"/>
        <v/>
      </c>
      <c r="BD93" s="11" t="str">
        <f t="shared" si="54"/>
        <v/>
      </c>
      <c r="BE93" s="11" t="str">
        <f t="shared" si="54"/>
        <v/>
      </c>
      <c r="BF93" s="11" t="str">
        <f t="shared" si="54"/>
        <v/>
      </c>
      <c r="BG93" s="11" t="str">
        <f t="shared" si="54"/>
        <v/>
      </c>
      <c r="BH93" s="11" t="str">
        <f t="shared" si="54"/>
        <v/>
      </c>
      <c r="BI93" s="11" t="str">
        <f t="shared" si="54"/>
        <v/>
      </c>
      <c r="BJ93" s="11" t="str">
        <f t="shared" si="54"/>
        <v/>
      </c>
      <c r="BK93" s="11" t="str">
        <f t="shared" si="54"/>
        <v/>
      </c>
    </row>
    <row r="94" spans="1:63" s="13" customFormat="1" x14ac:dyDescent="0.2">
      <c r="R94" s="25"/>
      <c r="S94" s="25"/>
      <c r="V94" s="28"/>
      <c r="W94" s="28"/>
    </row>
    <row r="95" spans="1:63" x14ac:dyDescent="0.2">
      <c r="A95" s="10" t="s">
        <v>105</v>
      </c>
      <c r="H95" s="31">
        <f>SUM(H96:H103)</f>
        <v>132000</v>
      </c>
      <c r="I95" s="10"/>
      <c r="J95" s="12">
        <f>SUM(J96:J125)</f>
        <v>171441</v>
      </c>
      <c r="K95" s="10"/>
      <c r="L95" s="10"/>
      <c r="M95" s="10"/>
      <c r="N95" s="12">
        <f>SUM(N96:N123)</f>
        <v>156441</v>
      </c>
      <c r="O95" s="12">
        <f>SUM(O96:O123)</f>
        <v>15000</v>
      </c>
      <c r="P95" s="12">
        <f>SUM(P96:P125)</f>
        <v>0</v>
      </c>
      <c r="S95" s="11" t="str">
        <f t="shared" si="40"/>
        <v/>
      </c>
      <c r="W95" s="10">
        <f>SUM(W96:W103)</f>
        <v>132000</v>
      </c>
    </row>
    <row r="96" spans="1:63" x14ac:dyDescent="0.2">
      <c r="D96" s="16" t="s">
        <v>111</v>
      </c>
      <c r="E96" s="16">
        <v>1</v>
      </c>
      <c r="F96" s="16" t="s">
        <v>52</v>
      </c>
      <c r="G96" s="22">
        <v>50000</v>
      </c>
      <c r="H96" s="19">
        <f t="shared" ref="H96:H103" si="59">E96*G96</f>
        <v>50000</v>
      </c>
      <c r="I96" s="11">
        <v>0.38</v>
      </c>
      <c r="J96" s="15">
        <f t="shared" ref="J96:J103" si="60">H96-(H96*I96)</f>
        <v>31000</v>
      </c>
      <c r="K96" s="11" t="s">
        <v>34</v>
      </c>
      <c r="N96" s="14">
        <f t="shared" ref="N96:P103" si="61">IF(K96="ja",$J96,"")</f>
        <v>31000</v>
      </c>
      <c r="O96" s="14" t="str">
        <f t="shared" si="61"/>
        <v/>
      </c>
      <c r="P96" s="14" t="str">
        <f t="shared" si="61"/>
        <v/>
      </c>
      <c r="S96" s="11" t="str">
        <f t="shared" si="40"/>
        <v/>
      </c>
      <c r="V96" s="27" t="s">
        <v>141</v>
      </c>
      <c r="W96" s="27">
        <f t="shared" ref="W96:W103" si="62">SUM(X96:BK96)</f>
        <v>50000</v>
      </c>
      <c r="X96" s="11" t="str">
        <f t="shared" ref="X96:AM104" si="63">IF($V96=X$2,$H96,"")</f>
        <v/>
      </c>
      <c r="Y96" s="11" t="str">
        <f t="shared" si="63"/>
        <v/>
      </c>
      <c r="Z96" s="11" t="str">
        <f t="shared" si="63"/>
        <v/>
      </c>
      <c r="AA96" s="11" t="str">
        <f t="shared" si="63"/>
        <v/>
      </c>
      <c r="AB96" s="11" t="str">
        <f t="shared" si="63"/>
        <v/>
      </c>
      <c r="AC96" s="11" t="str">
        <f t="shared" si="63"/>
        <v/>
      </c>
      <c r="AD96" s="11" t="str">
        <f t="shared" si="63"/>
        <v/>
      </c>
      <c r="AE96" s="11" t="str">
        <f t="shared" si="63"/>
        <v/>
      </c>
      <c r="AF96" s="11" t="str">
        <f t="shared" si="63"/>
        <v/>
      </c>
      <c r="AG96" s="11" t="str">
        <f t="shared" si="63"/>
        <v/>
      </c>
      <c r="AH96" s="11" t="str">
        <f t="shared" si="63"/>
        <v/>
      </c>
      <c r="AI96" s="11" t="str">
        <f t="shared" si="63"/>
        <v/>
      </c>
      <c r="AJ96" s="11" t="str">
        <f t="shared" si="63"/>
        <v/>
      </c>
      <c r="AK96" s="11" t="str">
        <f t="shared" si="63"/>
        <v/>
      </c>
      <c r="AL96" s="11" t="str">
        <f t="shared" si="63"/>
        <v/>
      </c>
      <c r="AM96" s="11" t="str">
        <f t="shared" si="63"/>
        <v/>
      </c>
      <c r="AN96" s="11" t="str">
        <f t="shared" ref="Y96:BB104" si="64">IF($V96=AN$2,$H96,"")</f>
        <v/>
      </c>
      <c r="AO96" s="11" t="str">
        <f t="shared" si="64"/>
        <v/>
      </c>
      <c r="AP96" s="11" t="str">
        <f t="shared" si="64"/>
        <v/>
      </c>
      <c r="AQ96" s="11" t="str">
        <f t="shared" si="64"/>
        <v/>
      </c>
      <c r="AR96" s="11" t="str">
        <f t="shared" si="64"/>
        <v/>
      </c>
      <c r="AS96" s="11" t="str">
        <f t="shared" si="64"/>
        <v/>
      </c>
      <c r="AT96" s="11" t="str">
        <f t="shared" si="64"/>
        <v/>
      </c>
      <c r="AU96" s="11" t="str">
        <f t="shared" si="64"/>
        <v/>
      </c>
      <c r="AV96" s="11" t="str">
        <f t="shared" si="64"/>
        <v/>
      </c>
      <c r="AW96" s="11" t="str">
        <f t="shared" si="64"/>
        <v/>
      </c>
      <c r="AX96" s="11" t="str">
        <f t="shared" si="64"/>
        <v/>
      </c>
      <c r="AZ96" s="11" t="str">
        <f t="shared" si="64"/>
        <v/>
      </c>
      <c r="BA96" s="11" t="str">
        <f t="shared" si="64"/>
        <v/>
      </c>
      <c r="BB96" s="11">
        <f t="shared" si="64"/>
        <v>50000</v>
      </c>
      <c r="BC96" s="11" t="str">
        <f t="shared" ref="BC96:BK104" si="65">IF($V96=BC$2,$H96,"")</f>
        <v/>
      </c>
      <c r="BD96" s="11" t="str">
        <f t="shared" si="65"/>
        <v/>
      </c>
      <c r="BE96" s="11" t="str">
        <f t="shared" si="65"/>
        <v/>
      </c>
      <c r="BF96" s="11" t="str">
        <f t="shared" si="65"/>
        <v/>
      </c>
      <c r="BG96" s="11" t="str">
        <f t="shared" si="65"/>
        <v/>
      </c>
      <c r="BH96" s="11" t="str">
        <f t="shared" si="65"/>
        <v/>
      </c>
      <c r="BI96" s="11" t="str">
        <f t="shared" si="65"/>
        <v/>
      </c>
      <c r="BJ96" s="11" t="str">
        <f t="shared" si="65"/>
        <v/>
      </c>
      <c r="BK96" s="11" t="str">
        <f t="shared" si="65"/>
        <v/>
      </c>
    </row>
    <row r="97" spans="1:63" x14ac:dyDescent="0.2">
      <c r="D97" s="16" t="s">
        <v>106</v>
      </c>
      <c r="E97" s="16">
        <v>1</v>
      </c>
      <c r="G97" s="22">
        <v>10000</v>
      </c>
      <c r="H97" s="19">
        <f t="shared" si="59"/>
        <v>10000</v>
      </c>
      <c r="I97" s="11">
        <v>0.6</v>
      </c>
      <c r="J97" s="15">
        <f t="shared" si="60"/>
        <v>4000</v>
      </c>
      <c r="K97" s="11" t="s">
        <v>34</v>
      </c>
      <c r="N97" s="14">
        <f t="shared" si="61"/>
        <v>4000</v>
      </c>
      <c r="O97" s="14" t="str">
        <f t="shared" si="61"/>
        <v/>
      </c>
      <c r="P97" s="14" t="str">
        <f t="shared" si="61"/>
        <v/>
      </c>
      <c r="S97" s="11" t="str">
        <f t="shared" si="40"/>
        <v/>
      </c>
      <c r="V97" s="27" t="s">
        <v>142</v>
      </c>
      <c r="W97" s="27">
        <f t="shared" si="62"/>
        <v>10000</v>
      </c>
      <c r="X97" s="11" t="str">
        <f t="shared" si="63"/>
        <v/>
      </c>
      <c r="Y97" s="11" t="str">
        <f t="shared" si="64"/>
        <v/>
      </c>
      <c r="Z97" s="11" t="str">
        <f t="shared" si="64"/>
        <v/>
      </c>
      <c r="AA97" s="11" t="str">
        <f t="shared" si="64"/>
        <v/>
      </c>
      <c r="AB97" s="11" t="str">
        <f t="shared" si="64"/>
        <v/>
      </c>
      <c r="AC97" s="11" t="str">
        <f t="shared" si="64"/>
        <v/>
      </c>
      <c r="AD97" s="11" t="str">
        <f t="shared" si="64"/>
        <v/>
      </c>
      <c r="AE97" s="11" t="str">
        <f t="shared" si="64"/>
        <v/>
      </c>
      <c r="AF97" s="11" t="str">
        <f t="shared" si="64"/>
        <v/>
      </c>
      <c r="AG97" s="11">
        <f t="shared" si="64"/>
        <v>10000</v>
      </c>
      <c r="AH97" s="11" t="str">
        <f t="shared" si="64"/>
        <v/>
      </c>
      <c r="AI97" s="11" t="str">
        <f t="shared" si="64"/>
        <v/>
      </c>
      <c r="AJ97" s="11" t="str">
        <f t="shared" si="64"/>
        <v/>
      </c>
      <c r="AK97" s="11" t="str">
        <f t="shared" si="64"/>
        <v/>
      </c>
      <c r="AL97" s="11" t="str">
        <f t="shared" si="64"/>
        <v/>
      </c>
      <c r="AM97" s="11" t="str">
        <f t="shared" si="64"/>
        <v/>
      </c>
      <c r="AN97" s="11" t="str">
        <f t="shared" si="64"/>
        <v/>
      </c>
      <c r="AO97" s="11" t="str">
        <f t="shared" si="64"/>
        <v/>
      </c>
      <c r="AP97" s="11" t="str">
        <f t="shared" si="64"/>
        <v/>
      </c>
      <c r="AQ97" s="11" t="str">
        <f t="shared" si="64"/>
        <v/>
      </c>
      <c r="AR97" s="11" t="str">
        <f t="shared" si="64"/>
        <v/>
      </c>
      <c r="AS97" s="11" t="str">
        <f t="shared" si="64"/>
        <v/>
      </c>
      <c r="AT97" s="11" t="str">
        <f t="shared" si="64"/>
        <v/>
      </c>
      <c r="AU97" s="11" t="str">
        <f t="shared" si="64"/>
        <v/>
      </c>
      <c r="AV97" s="11" t="str">
        <f t="shared" si="64"/>
        <v/>
      </c>
      <c r="AW97" s="11" t="str">
        <f t="shared" si="64"/>
        <v/>
      </c>
      <c r="AX97" s="11" t="str">
        <f t="shared" si="64"/>
        <v/>
      </c>
      <c r="AZ97" s="11" t="str">
        <f t="shared" si="64"/>
        <v/>
      </c>
      <c r="BA97" s="11" t="str">
        <f t="shared" si="64"/>
        <v/>
      </c>
      <c r="BB97" s="11" t="str">
        <f t="shared" si="64"/>
        <v/>
      </c>
      <c r="BC97" s="11" t="str">
        <f t="shared" si="65"/>
        <v/>
      </c>
      <c r="BD97" s="11" t="str">
        <f t="shared" si="65"/>
        <v/>
      </c>
      <c r="BE97" s="11" t="str">
        <f t="shared" si="65"/>
        <v/>
      </c>
      <c r="BF97" s="11" t="str">
        <f t="shared" si="65"/>
        <v/>
      </c>
      <c r="BG97" s="11" t="str">
        <f t="shared" si="65"/>
        <v/>
      </c>
      <c r="BH97" s="11" t="str">
        <f t="shared" si="65"/>
        <v/>
      </c>
      <c r="BI97" s="11" t="str">
        <f t="shared" si="65"/>
        <v/>
      </c>
      <c r="BJ97" s="11" t="str">
        <f t="shared" si="65"/>
        <v/>
      </c>
      <c r="BK97" s="11" t="str">
        <f t="shared" si="65"/>
        <v/>
      </c>
    </row>
    <row r="98" spans="1:63" x14ac:dyDescent="0.2">
      <c r="D98" s="16" t="s">
        <v>107</v>
      </c>
      <c r="E98" s="16">
        <v>1</v>
      </c>
      <c r="G98" s="22">
        <v>14000</v>
      </c>
      <c r="H98" s="19">
        <f t="shared" si="59"/>
        <v>14000</v>
      </c>
      <c r="I98" s="11">
        <v>0.6</v>
      </c>
      <c r="J98" s="15">
        <f t="shared" si="60"/>
        <v>5600</v>
      </c>
      <c r="K98" s="11" t="s">
        <v>34</v>
      </c>
      <c r="N98" s="14">
        <f t="shared" si="61"/>
        <v>5600</v>
      </c>
      <c r="O98" s="14" t="str">
        <f t="shared" si="61"/>
        <v/>
      </c>
      <c r="P98" s="14" t="str">
        <f t="shared" si="61"/>
        <v/>
      </c>
      <c r="S98" s="11" t="str">
        <f t="shared" si="40"/>
        <v/>
      </c>
      <c r="V98" s="27" t="s">
        <v>142</v>
      </c>
      <c r="W98" s="27">
        <f t="shared" si="62"/>
        <v>14000</v>
      </c>
      <c r="X98" s="11" t="str">
        <f t="shared" si="63"/>
        <v/>
      </c>
      <c r="Y98" s="11" t="str">
        <f t="shared" si="64"/>
        <v/>
      </c>
      <c r="Z98" s="11" t="str">
        <f t="shared" si="64"/>
        <v/>
      </c>
      <c r="AA98" s="11" t="str">
        <f t="shared" si="64"/>
        <v/>
      </c>
      <c r="AB98" s="11" t="str">
        <f t="shared" si="64"/>
        <v/>
      </c>
      <c r="AC98" s="11" t="str">
        <f t="shared" si="64"/>
        <v/>
      </c>
      <c r="AD98" s="11" t="str">
        <f t="shared" si="64"/>
        <v/>
      </c>
      <c r="AE98" s="11" t="str">
        <f t="shared" si="64"/>
        <v/>
      </c>
      <c r="AF98" s="11" t="str">
        <f t="shared" si="64"/>
        <v/>
      </c>
      <c r="AG98" s="11">
        <f t="shared" si="64"/>
        <v>14000</v>
      </c>
      <c r="AH98" s="11" t="str">
        <f t="shared" si="64"/>
        <v/>
      </c>
      <c r="AI98" s="11" t="str">
        <f t="shared" si="64"/>
        <v/>
      </c>
      <c r="AJ98" s="11" t="str">
        <f t="shared" si="64"/>
        <v/>
      </c>
      <c r="AK98" s="11" t="str">
        <f t="shared" si="64"/>
        <v/>
      </c>
      <c r="AL98" s="11" t="str">
        <f t="shared" si="64"/>
        <v/>
      </c>
      <c r="AM98" s="11" t="str">
        <f t="shared" si="64"/>
        <v/>
      </c>
      <c r="AN98" s="11" t="str">
        <f t="shared" si="64"/>
        <v/>
      </c>
      <c r="AO98" s="11" t="str">
        <f t="shared" si="64"/>
        <v/>
      </c>
      <c r="AP98" s="11" t="str">
        <f t="shared" si="64"/>
        <v/>
      </c>
      <c r="AQ98" s="11" t="str">
        <f t="shared" si="64"/>
        <v/>
      </c>
      <c r="AR98" s="11" t="str">
        <f t="shared" si="64"/>
        <v/>
      </c>
      <c r="AS98" s="11" t="str">
        <f t="shared" si="64"/>
        <v/>
      </c>
      <c r="AT98" s="11" t="str">
        <f t="shared" si="64"/>
        <v/>
      </c>
      <c r="AU98" s="11" t="str">
        <f t="shared" si="64"/>
        <v/>
      </c>
      <c r="AV98" s="11" t="str">
        <f t="shared" si="64"/>
        <v/>
      </c>
      <c r="AW98" s="11" t="str">
        <f t="shared" si="64"/>
        <v/>
      </c>
      <c r="AX98" s="11" t="str">
        <f t="shared" si="64"/>
        <v/>
      </c>
      <c r="AZ98" s="11" t="str">
        <f t="shared" si="64"/>
        <v/>
      </c>
      <c r="BA98" s="11" t="str">
        <f t="shared" si="64"/>
        <v/>
      </c>
      <c r="BB98" s="11" t="str">
        <f t="shared" si="64"/>
        <v/>
      </c>
      <c r="BC98" s="11" t="str">
        <f t="shared" si="65"/>
        <v/>
      </c>
      <c r="BD98" s="11" t="str">
        <f t="shared" si="65"/>
        <v/>
      </c>
      <c r="BE98" s="11" t="str">
        <f t="shared" si="65"/>
        <v/>
      </c>
      <c r="BF98" s="11" t="str">
        <f t="shared" si="65"/>
        <v/>
      </c>
      <c r="BG98" s="11" t="str">
        <f t="shared" si="65"/>
        <v/>
      </c>
      <c r="BH98" s="11" t="str">
        <f t="shared" si="65"/>
        <v/>
      </c>
      <c r="BI98" s="11" t="str">
        <f t="shared" si="65"/>
        <v/>
      </c>
      <c r="BJ98" s="11" t="str">
        <f t="shared" si="65"/>
        <v/>
      </c>
      <c r="BK98" s="11" t="str">
        <f t="shared" si="65"/>
        <v/>
      </c>
    </row>
    <row r="99" spans="1:63" x14ac:dyDescent="0.2">
      <c r="D99" s="16" t="s">
        <v>28</v>
      </c>
      <c r="E99" s="16">
        <v>4</v>
      </c>
      <c r="G99" s="23">
        <v>2500</v>
      </c>
      <c r="H99" s="19">
        <f t="shared" si="59"/>
        <v>10000</v>
      </c>
      <c r="I99" s="11">
        <v>0.38</v>
      </c>
      <c r="J99" s="15">
        <f t="shared" si="60"/>
        <v>6200</v>
      </c>
      <c r="K99" s="11" t="s">
        <v>34</v>
      </c>
      <c r="N99" s="14">
        <f t="shared" si="61"/>
        <v>6200</v>
      </c>
      <c r="O99" s="14" t="str">
        <f t="shared" si="61"/>
        <v/>
      </c>
      <c r="P99" s="14" t="str">
        <f t="shared" si="61"/>
        <v/>
      </c>
      <c r="S99" s="11" t="str">
        <f t="shared" si="40"/>
        <v/>
      </c>
      <c r="V99" s="27" t="s">
        <v>143</v>
      </c>
      <c r="W99" s="27">
        <f t="shared" si="62"/>
        <v>10000</v>
      </c>
      <c r="X99" s="11" t="str">
        <f t="shared" si="63"/>
        <v/>
      </c>
      <c r="Y99" s="11" t="str">
        <f t="shared" si="64"/>
        <v/>
      </c>
      <c r="Z99" s="11" t="str">
        <f t="shared" si="64"/>
        <v/>
      </c>
      <c r="AA99" s="11" t="str">
        <f t="shared" si="64"/>
        <v/>
      </c>
      <c r="AB99" s="11" t="str">
        <f t="shared" si="64"/>
        <v/>
      </c>
      <c r="AC99" s="11" t="str">
        <f t="shared" si="64"/>
        <v/>
      </c>
      <c r="AD99" s="11" t="str">
        <f t="shared" si="64"/>
        <v/>
      </c>
      <c r="AE99" s="11" t="str">
        <f t="shared" si="64"/>
        <v/>
      </c>
      <c r="AF99" s="11" t="str">
        <f t="shared" si="64"/>
        <v/>
      </c>
      <c r="AG99" s="11" t="str">
        <f t="shared" si="64"/>
        <v/>
      </c>
      <c r="AH99" s="11" t="str">
        <f t="shared" si="64"/>
        <v/>
      </c>
      <c r="AI99" s="11" t="str">
        <f t="shared" si="64"/>
        <v/>
      </c>
      <c r="AJ99" s="11" t="str">
        <f t="shared" si="64"/>
        <v/>
      </c>
      <c r="AK99" s="11" t="str">
        <f t="shared" si="64"/>
        <v/>
      </c>
      <c r="AL99" s="11" t="str">
        <f t="shared" si="64"/>
        <v/>
      </c>
      <c r="AM99" s="11" t="str">
        <f t="shared" si="64"/>
        <v/>
      </c>
      <c r="AN99" s="11" t="str">
        <f t="shared" si="64"/>
        <v/>
      </c>
      <c r="AO99" s="11" t="str">
        <f t="shared" si="64"/>
        <v/>
      </c>
      <c r="AP99" s="11" t="str">
        <f t="shared" si="64"/>
        <v/>
      </c>
      <c r="AQ99" s="11" t="str">
        <f t="shared" si="64"/>
        <v/>
      </c>
      <c r="AR99" s="11" t="str">
        <f t="shared" si="64"/>
        <v/>
      </c>
      <c r="AS99" s="11" t="str">
        <f t="shared" si="64"/>
        <v/>
      </c>
      <c r="AT99" s="11" t="str">
        <f t="shared" si="64"/>
        <v/>
      </c>
      <c r="AU99" s="11">
        <f t="shared" si="64"/>
        <v>10000</v>
      </c>
      <c r="AV99" s="11" t="str">
        <f t="shared" si="64"/>
        <v/>
      </c>
      <c r="AW99" s="11" t="str">
        <f t="shared" si="64"/>
        <v/>
      </c>
      <c r="AX99" s="11" t="str">
        <f t="shared" si="64"/>
        <v/>
      </c>
      <c r="AZ99" s="11" t="str">
        <f t="shared" si="64"/>
        <v/>
      </c>
      <c r="BA99" s="11" t="str">
        <f t="shared" si="64"/>
        <v/>
      </c>
      <c r="BB99" s="11" t="str">
        <f t="shared" si="64"/>
        <v/>
      </c>
      <c r="BC99" s="11" t="str">
        <f t="shared" si="65"/>
        <v/>
      </c>
      <c r="BD99" s="11" t="str">
        <f t="shared" si="65"/>
        <v/>
      </c>
      <c r="BE99" s="11" t="str">
        <f t="shared" si="65"/>
        <v/>
      </c>
      <c r="BF99" s="11" t="str">
        <f t="shared" si="65"/>
        <v/>
      </c>
      <c r="BG99" s="11" t="str">
        <f t="shared" si="65"/>
        <v/>
      </c>
      <c r="BH99" s="11" t="str">
        <f t="shared" si="65"/>
        <v/>
      </c>
      <c r="BI99" s="11" t="str">
        <f t="shared" si="65"/>
        <v/>
      </c>
      <c r="BJ99" s="11" t="str">
        <f t="shared" si="65"/>
        <v/>
      </c>
      <c r="BK99" s="11" t="str">
        <f t="shared" si="65"/>
        <v/>
      </c>
    </row>
    <row r="100" spans="1:63" x14ac:dyDescent="0.2">
      <c r="D100" s="16" t="s">
        <v>112</v>
      </c>
      <c r="E100" s="16">
        <v>1</v>
      </c>
      <c r="G100" s="23">
        <v>15000</v>
      </c>
      <c r="H100" s="19">
        <f t="shared" si="59"/>
        <v>15000</v>
      </c>
      <c r="J100" s="15">
        <f t="shared" si="60"/>
        <v>15000</v>
      </c>
      <c r="L100" s="11" t="s">
        <v>34</v>
      </c>
      <c r="N100" s="14" t="str">
        <f t="shared" si="61"/>
        <v/>
      </c>
      <c r="O100" s="14">
        <f t="shared" si="61"/>
        <v>15000</v>
      </c>
      <c r="P100" s="14" t="str">
        <f t="shared" si="61"/>
        <v/>
      </c>
      <c r="S100" s="11" t="str">
        <f t="shared" si="40"/>
        <v/>
      </c>
      <c r="V100" s="27" t="s">
        <v>139</v>
      </c>
      <c r="W100" s="27">
        <f t="shared" si="62"/>
        <v>15000</v>
      </c>
      <c r="X100" s="11" t="str">
        <f t="shared" si="63"/>
        <v/>
      </c>
      <c r="Y100" s="11" t="str">
        <f t="shared" si="64"/>
        <v/>
      </c>
      <c r="Z100" s="11" t="str">
        <f t="shared" si="64"/>
        <v/>
      </c>
      <c r="AA100" s="11" t="str">
        <f t="shared" si="64"/>
        <v/>
      </c>
      <c r="AB100" s="11" t="str">
        <f t="shared" si="64"/>
        <v/>
      </c>
      <c r="AC100" s="11" t="str">
        <f t="shared" si="64"/>
        <v/>
      </c>
      <c r="AD100" s="11" t="str">
        <f t="shared" si="64"/>
        <v/>
      </c>
      <c r="AE100" s="11" t="str">
        <f t="shared" si="64"/>
        <v/>
      </c>
      <c r="AF100" s="11" t="str">
        <f t="shared" si="64"/>
        <v/>
      </c>
      <c r="AG100" s="11" t="str">
        <f t="shared" si="64"/>
        <v/>
      </c>
      <c r="AH100" s="11" t="str">
        <f t="shared" si="64"/>
        <v/>
      </c>
      <c r="AI100" s="11" t="str">
        <f t="shared" si="64"/>
        <v/>
      </c>
      <c r="AJ100" s="11" t="str">
        <f t="shared" si="64"/>
        <v/>
      </c>
      <c r="AK100" s="11" t="str">
        <f t="shared" si="64"/>
        <v/>
      </c>
      <c r="AL100" s="11" t="str">
        <f t="shared" si="64"/>
        <v/>
      </c>
      <c r="AM100" s="11" t="str">
        <f t="shared" si="64"/>
        <v/>
      </c>
      <c r="AN100" s="11" t="str">
        <f t="shared" si="64"/>
        <v/>
      </c>
      <c r="AO100" s="11" t="str">
        <f t="shared" si="64"/>
        <v/>
      </c>
      <c r="AP100" s="11" t="str">
        <f t="shared" si="64"/>
        <v/>
      </c>
      <c r="AQ100" s="11" t="str">
        <f t="shared" si="64"/>
        <v/>
      </c>
      <c r="AR100" s="11" t="str">
        <f t="shared" si="64"/>
        <v/>
      </c>
      <c r="AS100" s="11" t="str">
        <f t="shared" si="64"/>
        <v/>
      </c>
      <c r="AT100" s="11" t="str">
        <f t="shared" si="64"/>
        <v/>
      </c>
      <c r="AU100" s="11" t="str">
        <f t="shared" si="64"/>
        <v/>
      </c>
      <c r="AV100" s="11" t="str">
        <f t="shared" si="64"/>
        <v/>
      </c>
      <c r="AW100" s="11" t="str">
        <f t="shared" si="64"/>
        <v/>
      </c>
      <c r="AX100" s="11" t="str">
        <f t="shared" si="64"/>
        <v/>
      </c>
      <c r="AZ100" s="11" t="str">
        <f t="shared" si="64"/>
        <v/>
      </c>
      <c r="BA100" s="11" t="str">
        <f t="shared" si="64"/>
        <v/>
      </c>
      <c r="BB100" s="11" t="str">
        <f t="shared" si="64"/>
        <v/>
      </c>
      <c r="BC100" s="11" t="str">
        <f t="shared" si="65"/>
        <v/>
      </c>
      <c r="BD100" s="11" t="str">
        <f t="shared" si="65"/>
        <v/>
      </c>
      <c r="BE100" s="11">
        <f t="shared" si="65"/>
        <v>15000</v>
      </c>
      <c r="BF100" s="11" t="str">
        <f t="shared" si="65"/>
        <v/>
      </c>
      <c r="BG100" s="11" t="str">
        <f t="shared" si="65"/>
        <v/>
      </c>
      <c r="BH100" s="11" t="str">
        <f t="shared" si="65"/>
        <v/>
      </c>
      <c r="BI100" s="11" t="str">
        <f t="shared" si="65"/>
        <v/>
      </c>
      <c r="BJ100" s="11" t="str">
        <f t="shared" si="65"/>
        <v/>
      </c>
      <c r="BK100" s="11" t="str">
        <f t="shared" si="65"/>
        <v/>
      </c>
    </row>
    <row r="101" spans="1:63" x14ac:dyDescent="0.2">
      <c r="D101" s="16" t="s">
        <v>108</v>
      </c>
      <c r="E101" s="16">
        <v>1</v>
      </c>
      <c r="G101" s="23">
        <v>15000</v>
      </c>
      <c r="H101" s="19">
        <f t="shared" si="59"/>
        <v>15000</v>
      </c>
      <c r="I101" s="11">
        <v>0.38</v>
      </c>
      <c r="J101" s="15">
        <f t="shared" si="60"/>
        <v>9300</v>
      </c>
      <c r="K101" s="11" t="s">
        <v>34</v>
      </c>
      <c r="N101" s="14">
        <f t="shared" si="61"/>
        <v>9300</v>
      </c>
      <c r="O101" s="14" t="str">
        <f t="shared" si="61"/>
        <v/>
      </c>
      <c r="P101" s="14" t="str">
        <f t="shared" si="61"/>
        <v/>
      </c>
      <c r="S101" s="11" t="str">
        <f t="shared" si="40"/>
        <v/>
      </c>
      <c r="V101" s="27" t="s">
        <v>144</v>
      </c>
      <c r="W101" s="27">
        <f t="shared" si="62"/>
        <v>15000</v>
      </c>
      <c r="X101" s="11" t="str">
        <f t="shared" si="63"/>
        <v/>
      </c>
      <c r="Y101" s="11" t="str">
        <f t="shared" si="64"/>
        <v/>
      </c>
      <c r="Z101" s="11" t="str">
        <f t="shared" si="64"/>
        <v/>
      </c>
      <c r="AA101" s="11" t="str">
        <f t="shared" si="64"/>
        <v/>
      </c>
      <c r="AB101" s="11" t="str">
        <f t="shared" si="64"/>
        <v/>
      </c>
      <c r="AC101" s="11">
        <f t="shared" si="64"/>
        <v>15000</v>
      </c>
      <c r="AD101" s="11" t="str">
        <f t="shared" si="64"/>
        <v/>
      </c>
      <c r="AE101" s="11" t="str">
        <f t="shared" si="64"/>
        <v/>
      </c>
      <c r="AF101" s="11" t="str">
        <f t="shared" si="64"/>
        <v/>
      </c>
      <c r="AG101" s="11" t="str">
        <f t="shared" si="64"/>
        <v/>
      </c>
      <c r="AH101" s="11" t="str">
        <f t="shared" si="64"/>
        <v/>
      </c>
      <c r="AI101" s="11" t="str">
        <f t="shared" si="64"/>
        <v/>
      </c>
      <c r="AJ101" s="11" t="str">
        <f t="shared" si="64"/>
        <v/>
      </c>
      <c r="AK101" s="11" t="str">
        <f t="shared" si="64"/>
        <v/>
      </c>
      <c r="AL101" s="11" t="str">
        <f t="shared" si="64"/>
        <v/>
      </c>
      <c r="AM101" s="11" t="str">
        <f t="shared" si="64"/>
        <v/>
      </c>
      <c r="AN101" s="11" t="str">
        <f t="shared" si="64"/>
        <v/>
      </c>
      <c r="AO101" s="11" t="str">
        <f t="shared" si="64"/>
        <v/>
      </c>
      <c r="AP101" s="11" t="str">
        <f t="shared" si="64"/>
        <v/>
      </c>
      <c r="AQ101" s="11" t="str">
        <f t="shared" si="64"/>
        <v/>
      </c>
      <c r="AR101" s="11" t="str">
        <f t="shared" si="64"/>
        <v/>
      </c>
      <c r="AS101" s="11" t="str">
        <f t="shared" si="64"/>
        <v/>
      </c>
      <c r="AT101" s="11" t="str">
        <f t="shared" si="64"/>
        <v/>
      </c>
      <c r="AU101" s="11" t="str">
        <f t="shared" si="64"/>
        <v/>
      </c>
      <c r="AV101" s="11" t="str">
        <f t="shared" si="64"/>
        <v/>
      </c>
      <c r="AW101" s="11" t="str">
        <f t="shared" si="64"/>
        <v/>
      </c>
      <c r="AX101" s="11" t="str">
        <f t="shared" si="64"/>
        <v/>
      </c>
      <c r="AZ101" s="11" t="str">
        <f t="shared" si="64"/>
        <v/>
      </c>
      <c r="BA101" s="11" t="str">
        <f t="shared" si="64"/>
        <v/>
      </c>
      <c r="BB101" s="11" t="str">
        <f t="shared" si="64"/>
        <v/>
      </c>
      <c r="BC101" s="11" t="str">
        <f t="shared" si="65"/>
        <v/>
      </c>
      <c r="BD101" s="11" t="str">
        <f t="shared" si="65"/>
        <v/>
      </c>
      <c r="BE101" s="11" t="str">
        <f t="shared" si="65"/>
        <v/>
      </c>
      <c r="BF101" s="11" t="str">
        <f t="shared" si="65"/>
        <v/>
      </c>
      <c r="BG101" s="11" t="str">
        <f t="shared" si="65"/>
        <v/>
      </c>
      <c r="BH101" s="11" t="str">
        <f t="shared" si="65"/>
        <v/>
      </c>
      <c r="BI101" s="11" t="str">
        <f t="shared" si="65"/>
        <v/>
      </c>
      <c r="BJ101" s="11" t="str">
        <f t="shared" si="65"/>
        <v/>
      </c>
      <c r="BK101" s="11" t="str">
        <f t="shared" si="65"/>
        <v/>
      </c>
    </row>
    <row r="102" spans="1:63" x14ac:dyDescent="0.2">
      <c r="D102" s="16" t="s">
        <v>109</v>
      </c>
      <c r="E102" s="16">
        <v>1</v>
      </c>
      <c r="G102" s="23">
        <v>10000</v>
      </c>
      <c r="H102" s="19">
        <f t="shared" si="59"/>
        <v>10000</v>
      </c>
      <c r="I102" s="11">
        <v>0.38</v>
      </c>
      <c r="J102" s="15">
        <f t="shared" si="60"/>
        <v>6200</v>
      </c>
      <c r="K102" s="11" t="s">
        <v>34</v>
      </c>
      <c r="N102" s="14">
        <f t="shared" si="61"/>
        <v>6200</v>
      </c>
      <c r="O102" s="14" t="str">
        <f t="shared" si="61"/>
        <v/>
      </c>
      <c r="P102" s="14" t="str">
        <f t="shared" si="61"/>
        <v/>
      </c>
      <c r="S102" s="11" t="str">
        <f t="shared" si="40"/>
        <v/>
      </c>
      <c r="V102" s="27" t="s">
        <v>144</v>
      </c>
      <c r="W102" s="27">
        <f t="shared" si="62"/>
        <v>10000</v>
      </c>
      <c r="X102" s="11" t="str">
        <f t="shared" si="63"/>
        <v/>
      </c>
      <c r="Y102" s="11" t="str">
        <f t="shared" si="64"/>
        <v/>
      </c>
      <c r="Z102" s="11" t="str">
        <f t="shared" si="64"/>
        <v/>
      </c>
      <c r="AA102" s="11" t="str">
        <f t="shared" si="64"/>
        <v/>
      </c>
      <c r="AB102" s="11" t="str">
        <f t="shared" si="64"/>
        <v/>
      </c>
      <c r="AC102" s="11">
        <f t="shared" si="64"/>
        <v>10000</v>
      </c>
      <c r="AD102" s="11" t="str">
        <f t="shared" si="64"/>
        <v/>
      </c>
      <c r="AE102" s="11" t="str">
        <f t="shared" si="64"/>
        <v/>
      </c>
      <c r="AF102" s="11" t="str">
        <f t="shared" si="64"/>
        <v/>
      </c>
      <c r="AG102" s="11" t="str">
        <f t="shared" si="64"/>
        <v/>
      </c>
      <c r="AH102" s="11" t="str">
        <f t="shared" si="64"/>
        <v/>
      </c>
      <c r="AI102" s="11" t="str">
        <f t="shared" si="64"/>
        <v/>
      </c>
      <c r="AJ102" s="11" t="str">
        <f t="shared" si="64"/>
        <v/>
      </c>
      <c r="AK102" s="11" t="str">
        <f t="shared" si="64"/>
        <v/>
      </c>
      <c r="AL102" s="11" t="str">
        <f t="shared" si="64"/>
        <v/>
      </c>
      <c r="AM102" s="11" t="str">
        <f t="shared" si="64"/>
        <v/>
      </c>
      <c r="AN102" s="11" t="str">
        <f t="shared" si="64"/>
        <v/>
      </c>
      <c r="AO102" s="11" t="str">
        <f t="shared" si="64"/>
        <v/>
      </c>
      <c r="AP102" s="11" t="str">
        <f t="shared" si="64"/>
        <v/>
      </c>
      <c r="AQ102" s="11" t="str">
        <f t="shared" si="64"/>
        <v/>
      </c>
      <c r="AR102" s="11" t="str">
        <f t="shared" si="64"/>
        <v/>
      </c>
      <c r="AS102" s="11" t="str">
        <f t="shared" si="64"/>
        <v/>
      </c>
      <c r="AT102" s="11" t="str">
        <f t="shared" si="64"/>
        <v/>
      </c>
      <c r="AU102" s="11" t="str">
        <f t="shared" si="64"/>
        <v/>
      </c>
      <c r="AV102" s="11" t="str">
        <f t="shared" si="64"/>
        <v/>
      </c>
      <c r="AW102" s="11" t="str">
        <f t="shared" si="64"/>
        <v/>
      </c>
      <c r="AX102" s="11" t="str">
        <f t="shared" si="64"/>
        <v/>
      </c>
      <c r="AZ102" s="11" t="str">
        <f t="shared" si="64"/>
        <v/>
      </c>
      <c r="BA102" s="11" t="str">
        <f t="shared" si="64"/>
        <v/>
      </c>
      <c r="BB102" s="11" t="str">
        <f t="shared" si="64"/>
        <v/>
      </c>
      <c r="BC102" s="11" t="str">
        <f t="shared" si="65"/>
        <v/>
      </c>
      <c r="BD102" s="11" t="str">
        <f t="shared" si="65"/>
        <v/>
      </c>
      <c r="BE102" s="11" t="str">
        <f t="shared" si="65"/>
        <v/>
      </c>
      <c r="BF102" s="11" t="str">
        <f t="shared" si="65"/>
        <v/>
      </c>
      <c r="BG102" s="11" t="str">
        <f t="shared" si="65"/>
        <v/>
      </c>
      <c r="BH102" s="11" t="str">
        <f t="shared" si="65"/>
        <v/>
      </c>
      <c r="BI102" s="11" t="str">
        <f t="shared" si="65"/>
        <v/>
      </c>
      <c r="BJ102" s="11" t="str">
        <f t="shared" si="65"/>
        <v/>
      </c>
      <c r="BK102" s="11" t="str">
        <f t="shared" si="65"/>
        <v/>
      </c>
    </row>
    <row r="103" spans="1:63" x14ac:dyDescent="0.2">
      <c r="D103" s="16" t="s">
        <v>110</v>
      </c>
      <c r="E103" s="16">
        <v>8</v>
      </c>
      <c r="F103" s="11" t="s">
        <v>52</v>
      </c>
      <c r="G103" s="23">
        <v>1000</v>
      </c>
      <c r="H103" s="19">
        <f t="shared" si="59"/>
        <v>8000</v>
      </c>
      <c r="J103" s="15">
        <f t="shared" si="60"/>
        <v>8000</v>
      </c>
      <c r="K103" s="11" t="s">
        <v>34</v>
      </c>
      <c r="N103" s="14">
        <f t="shared" si="61"/>
        <v>8000</v>
      </c>
      <c r="O103" s="14" t="str">
        <f t="shared" si="61"/>
        <v/>
      </c>
      <c r="P103" s="14" t="str">
        <f t="shared" si="61"/>
        <v/>
      </c>
      <c r="S103" s="11" t="str">
        <f t="shared" si="40"/>
        <v/>
      </c>
      <c r="V103" s="27" t="s">
        <v>142</v>
      </c>
      <c r="W103" s="27">
        <f t="shared" si="62"/>
        <v>8000</v>
      </c>
      <c r="X103" s="11" t="str">
        <f t="shared" si="63"/>
        <v/>
      </c>
      <c r="Y103" s="11" t="str">
        <f t="shared" si="64"/>
        <v/>
      </c>
      <c r="Z103" s="11" t="str">
        <f t="shared" si="64"/>
        <v/>
      </c>
      <c r="AA103" s="11" t="str">
        <f t="shared" si="64"/>
        <v/>
      </c>
      <c r="AB103" s="11" t="str">
        <f t="shared" si="64"/>
        <v/>
      </c>
      <c r="AC103" s="11" t="str">
        <f t="shared" si="64"/>
        <v/>
      </c>
      <c r="AD103" s="11" t="str">
        <f t="shared" si="64"/>
        <v/>
      </c>
      <c r="AE103" s="11" t="str">
        <f t="shared" si="64"/>
        <v/>
      </c>
      <c r="AF103" s="11" t="str">
        <f t="shared" si="64"/>
        <v/>
      </c>
      <c r="AG103" s="11">
        <f t="shared" si="64"/>
        <v>8000</v>
      </c>
      <c r="AH103" s="11" t="str">
        <f t="shared" si="64"/>
        <v/>
      </c>
      <c r="AI103" s="11" t="str">
        <f t="shared" si="64"/>
        <v/>
      </c>
      <c r="AJ103" s="11" t="str">
        <f t="shared" si="64"/>
        <v/>
      </c>
      <c r="AK103" s="11" t="str">
        <f t="shared" si="64"/>
        <v/>
      </c>
      <c r="AL103" s="11" t="str">
        <f t="shared" si="64"/>
        <v/>
      </c>
      <c r="AM103" s="11" t="str">
        <f t="shared" si="64"/>
        <v/>
      </c>
      <c r="AN103" s="11" t="str">
        <f t="shared" si="64"/>
        <v/>
      </c>
      <c r="AO103" s="11" t="str">
        <f t="shared" si="64"/>
        <v/>
      </c>
      <c r="AP103" s="11" t="str">
        <f t="shared" si="64"/>
        <v/>
      </c>
      <c r="AQ103" s="11" t="str">
        <f t="shared" si="64"/>
        <v/>
      </c>
      <c r="AR103" s="11" t="str">
        <f t="shared" si="64"/>
        <v/>
      </c>
      <c r="AS103" s="11" t="str">
        <f t="shared" si="64"/>
        <v/>
      </c>
      <c r="AT103" s="11" t="str">
        <f t="shared" si="64"/>
        <v/>
      </c>
      <c r="AU103" s="11" t="str">
        <f t="shared" si="64"/>
        <v/>
      </c>
      <c r="AV103" s="11" t="str">
        <f t="shared" si="64"/>
        <v/>
      </c>
      <c r="AW103" s="11" t="str">
        <f t="shared" si="64"/>
        <v/>
      </c>
      <c r="AX103" s="11" t="str">
        <f t="shared" si="64"/>
        <v/>
      </c>
      <c r="AZ103" s="11" t="str">
        <f t="shared" si="64"/>
        <v/>
      </c>
      <c r="BA103" s="11" t="str">
        <f t="shared" si="64"/>
        <v/>
      </c>
      <c r="BB103" s="11" t="str">
        <f t="shared" si="64"/>
        <v/>
      </c>
      <c r="BC103" s="11" t="str">
        <f t="shared" si="65"/>
        <v/>
      </c>
      <c r="BD103" s="11" t="str">
        <f t="shared" si="65"/>
        <v/>
      </c>
      <c r="BE103" s="11" t="str">
        <f t="shared" si="65"/>
        <v/>
      </c>
      <c r="BF103" s="11" t="str">
        <f t="shared" si="65"/>
        <v/>
      </c>
      <c r="BG103" s="11" t="str">
        <f t="shared" si="65"/>
        <v/>
      </c>
      <c r="BH103" s="11" t="str">
        <f t="shared" si="65"/>
        <v/>
      </c>
      <c r="BI103" s="11" t="str">
        <f t="shared" si="65"/>
        <v/>
      </c>
      <c r="BJ103" s="11" t="str">
        <f t="shared" si="65"/>
        <v/>
      </c>
      <c r="BK103" s="11" t="str">
        <f t="shared" si="65"/>
        <v/>
      </c>
    </row>
    <row r="104" spans="1:63" x14ac:dyDescent="0.2">
      <c r="S104" s="11" t="str">
        <f t="shared" si="40"/>
        <v/>
      </c>
      <c r="X104" s="11" t="str">
        <f t="shared" si="63"/>
        <v/>
      </c>
      <c r="Y104" s="11" t="str">
        <f t="shared" si="64"/>
        <v/>
      </c>
      <c r="Z104" s="11" t="str">
        <f t="shared" si="64"/>
        <v/>
      </c>
      <c r="AA104" s="11" t="str">
        <f t="shared" si="64"/>
        <v/>
      </c>
      <c r="AB104" s="11" t="str">
        <f t="shared" si="64"/>
        <v/>
      </c>
      <c r="AC104" s="11" t="str">
        <f t="shared" si="64"/>
        <v/>
      </c>
      <c r="AD104" s="11" t="str">
        <f t="shared" si="64"/>
        <v/>
      </c>
      <c r="AE104" s="11" t="str">
        <f t="shared" si="64"/>
        <v/>
      </c>
      <c r="AF104" s="11" t="str">
        <f t="shared" si="64"/>
        <v/>
      </c>
      <c r="AG104" s="11" t="str">
        <f t="shared" si="64"/>
        <v/>
      </c>
      <c r="AH104" s="11" t="str">
        <f t="shared" si="64"/>
        <v/>
      </c>
      <c r="AI104" s="11" t="str">
        <f t="shared" si="64"/>
        <v/>
      </c>
      <c r="AJ104" s="11" t="str">
        <f t="shared" si="64"/>
        <v/>
      </c>
      <c r="AK104" s="11" t="str">
        <f t="shared" si="64"/>
        <v/>
      </c>
      <c r="AL104" s="11" t="str">
        <f t="shared" si="64"/>
        <v/>
      </c>
      <c r="AM104" s="11">
        <f t="shared" si="64"/>
        <v>0</v>
      </c>
      <c r="AN104" s="11" t="str">
        <f t="shared" si="64"/>
        <v/>
      </c>
      <c r="AO104" s="11" t="str">
        <f t="shared" si="64"/>
        <v/>
      </c>
      <c r="AP104" s="11" t="str">
        <f t="shared" si="64"/>
        <v/>
      </c>
      <c r="AQ104" s="11" t="str">
        <f t="shared" si="64"/>
        <v/>
      </c>
      <c r="AR104" s="11" t="str">
        <f t="shared" si="64"/>
        <v/>
      </c>
      <c r="AS104" s="11" t="str">
        <f t="shared" si="64"/>
        <v/>
      </c>
      <c r="AT104" s="11" t="str">
        <f t="shared" si="64"/>
        <v/>
      </c>
      <c r="AU104" s="11" t="str">
        <f t="shared" si="64"/>
        <v/>
      </c>
      <c r="AV104" s="11" t="str">
        <f t="shared" si="64"/>
        <v/>
      </c>
      <c r="AW104" s="11" t="str">
        <f t="shared" si="64"/>
        <v/>
      </c>
      <c r="AX104" s="11" t="str">
        <f t="shared" si="64"/>
        <v/>
      </c>
      <c r="AZ104" s="11" t="str">
        <f t="shared" si="64"/>
        <v/>
      </c>
      <c r="BA104" s="11" t="str">
        <f t="shared" si="64"/>
        <v/>
      </c>
      <c r="BB104" s="11" t="str">
        <f t="shared" si="64"/>
        <v/>
      </c>
      <c r="BC104" s="11" t="str">
        <f t="shared" si="65"/>
        <v/>
      </c>
      <c r="BD104" s="11" t="str">
        <f t="shared" si="65"/>
        <v/>
      </c>
      <c r="BE104" s="11" t="str">
        <f t="shared" si="65"/>
        <v/>
      </c>
      <c r="BF104" s="11" t="str">
        <f t="shared" si="65"/>
        <v/>
      </c>
      <c r="BG104" s="11" t="str">
        <f t="shared" si="65"/>
        <v/>
      </c>
      <c r="BH104" s="11" t="str">
        <f t="shared" si="65"/>
        <v/>
      </c>
      <c r="BI104" s="11" t="str">
        <f t="shared" si="65"/>
        <v/>
      </c>
      <c r="BJ104" s="11" t="str">
        <f t="shared" si="65"/>
        <v/>
      </c>
      <c r="BK104" s="11" t="str">
        <f t="shared" si="65"/>
        <v/>
      </c>
    </row>
    <row r="105" spans="1:63" s="13" customFormat="1" x14ac:dyDescent="0.2">
      <c r="R105" s="25"/>
      <c r="V105" s="28"/>
      <c r="W105" s="28"/>
    </row>
    <row r="106" spans="1:63" x14ac:dyDescent="0.2">
      <c r="A106" s="10" t="s">
        <v>24</v>
      </c>
      <c r="B106" s="10"/>
      <c r="C106" s="10"/>
      <c r="D106" s="10"/>
      <c r="E106" s="10"/>
      <c r="F106" s="10"/>
      <c r="G106" s="10"/>
      <c r="H106" s="31">
        <f>SUM(H107:H136)</f>
        <v>55525</v>
      </c>
      <c r="I106" s="10"/>
      <c r="J106" s="12">
        <f>SUM(J107:J136)</f>
        <v>43070.5</v>
      </c>
      <c r="K106" s="10"/>
      <c r="L106" s="10"/>
      <c r="M106" s="10"/>
      <c r="N106" s="12">
        <f>SUM(N107:N134)</f>
        <v>43070.5</v>
      </c>
      <c r="O106" s="12">
        <f>SUM(O107:O134)</f>
        <v>0</v>
      </c>
      <c r="P106" s="12">
        <f>SUM(P107:P136)</f>
        <v>0</v>
      </c>
      <c r="S106" s="11" t="str">
        <f t="shared" si="40"/>
        <v/>
      </c>
      <c r="W106" s="10">
        <f>SUM(W107:W119)</f>
        <v>55525</v>
      </c>
    </row>
    <row r="107" spans="1:63" x14ac:dyDescent="0.2">
      <c r="D107" s="11" t="s">
        <v>113</v>
      </c>
      <c r="E107" s="11">
        <v>1</v>
      </c>
      <c r="F107" s="11" t="s">
        <v>52</v>
      </c>
      <c r="G107" s="11">
        <v>500</v>
      </c>
      <c r="H107" s="19">
        <f t="shared" ref="H107:H119" si="66">E107*G107</f>
        <v>500</v>
      </c>
      <c r="J107" s="15">
        <f t="shared" ref="J107:J119" si="67">H107-(H107*I107)</f>
        <v>500</v>
      </c>
      <c r="K107" s="11" t="s">
        <v>34</v>
      </c>
      <c r="N107" s="14">
        <f>IF(K107="ja",$J107,"")</f>
        <v>500</v>
      </c>
      <c r="O107" s="14" t="str">
        <f>IF(L107="ja",$J107,"")</f>
        <v/>
      </c>
      <c r="P107" s="14" t="str">
        <f>IF(M107="ja",$J107,"")</f>
        <v/>
      </c>
      <c r="S107" s="11" t="str">
        <f t="shared" si="40"/>
        <v/>
      </c>
      <c r="V107" s="27" t="s">
        <v>145</v>
      </c>
      <c r="W107" s="27">
        <f t="shared" ref="W107:W119" si="68">SUM(X107:BK107)</f>
        <v>500</v>
      </c>
      <c r="X107" s="11" t="str">
        <f t="shared" ref="X107:AM119" si="69">IF($V107=X$2,$H107,"")</f>
        <v/>
      </c>
      <c r="Y107" s="11" t="str">
        <f t="shared" si="69"/>
        <v/>
      </c>
      <c r="Z107" s="11" t="str">
        <f t="shared" si="69"/>
        <v/>
      </c>
      <c r="AA107" s="11" t="str">
        <f t="shared" si="69"/>
        <v/>
      </c>
      <c r="AB107" s="11" t="str">
        <f t="shared" si="69"/>
        <v/>
      </c>
      <c r="AC107" s="11" t="str">
        <f t="shared" si="69"/>
        <v/>
      </c>
      <c r="AD107" s="11" t="str">
        <f t="shared" si="69"/>
        <v/>
      </c>
      <c r="AE107" s="11" t="str">
        <f t="shared" si="69"/>
        <v/>
      </c>
      <c r="AF107" s="11" t="str">
        <f t="shared" si="69"/>
        <v/>
      </c>
      <c r="AG107" s="11" t="str">
        <f t="shared" si="69"/>
        <v/>
      </c>
      <c r="AH107" s="11" t="str">
        <f t="shared" si="69"/>
        <v/>
      </c>
      <c r="AI107" s="11" t="str">
        <f t="shared" si="69"/>
        <v/>
      </c>
      <c r="AJ107" s="11">
        <f t="shared" si="69"/>
        <v>500</v>
      </c>
      <c r="AK107" s="11" t="str">
        <f t="shared" si="69"/>
        <v/>
      </c>
      <c r="AL107" s="11" t="str">
        <f t="shared" si="69"/>
        <v/>
      </c>
      <c r="AM107" s="11" t="str">
        <f t="shared" si="69"/>
        <v/>
      </c>
      <c r="AN107" s="11" t="str">
        <f t="shared" ref="Y107:BB115" si="70">IF($V107=AN$2,$H107,"")</f>
        <v/>
      </c>
      <c r="AO107" s="11" t="str">
        <f t="shared" si="70"/>
        <v/>
      </c>
      <c r="AP107" s="11" t="str">
        <f t="shared" si="70"/>
        <v/>
      </c>
      <c r="AQ107" s="11" t="str">
        <f t="shared" si="70"/>
        <v/>
      </c>
      <c r="AR107" s="11" t="str">
        <f t="shared" si="70"/>
        <v/>
      </c>
      <c r="AS107" s="11" t="str">
        <f t="shared" si="70"/>
        <v/>
      </c>
      <c r="AT107" s="11" t="str">
        <f t="shared" si="70"/>
        <v/>
      </c>
      <c r="AU107" s="11" t="str">
        <f t="shared" si="70"/>
        <v/>
      </c>
      <c r="AV107" s="11" t="str">
        <f t="shared" si="70"/>
        <v/>
      </c>
      <c r="AW107" s="11" t="str">
        <f t="shared" si="70"/>
        <v/>
      </c>
      <c r="AX107" s="11" t="str">
        <f t="shared" si="70"/>
        <v/>
      </c>
      <c r="AZ107" s="11" t="str">
        <f t="shared" si="70"/>
        <v/>
      </c>
      <c r="BA107" s="11" t="str">
        <f t="shared" si="70"/>
        <v/>
      </c>
      <c r="BB107" s="11" t="str">
        <f t="shared" si="70"/>
        <v/>
      </c>
      <c r="BC107" s="11" t="str">
        <f t="shared" ref="BC107:BK119" si="71">IF($V107=BC$2,$H107,"")</f>
        <v/>
      </c>
      <c r="BD107" s="11" t="str">
        <f t="shared" si="71"/>
        <v/>
      </c>
      <c r="BE107" s="11" t="str">
        <f t="shared" si="71"/>
        <v/>
      </c>
      <c r="BF107" s="11" t="str">
        <f t="shared" si="71"/>
        <v/>
      </c>
      <c r="BG107" s="11" t="str">
        <f t="shared" si="71"/>
        <v/>
      </c>
      <c r="BH107" s="11" t="str">
        <f t="shared" si="71"/>
        <v/>
      </c>
      <c r="BI107" s="11" t="str">
        <f t="shared" si="71"/>
        <v/>
      </c>
      <c r="BJ107" s="11" t="str">
        <f t="shared" si="71"/>
        <v/>
      </c>
      <c r="BK107" s="11" t="str">
        <f t="shared" si="71"/>
        <v/>
      </c>
    </row>
    <row r="108" spans="1:63" x14ac:dyDescent="0.2">
      <c r="D108" s="11" t="s">
        <v>114</v>
      </c>
      <c r="E108" s="11">
        <v>25</v>
      </c>
      <c r="F108" s="11" t="s">
        <v>124</v>
      </c>
      <c r="G108" s="11">
        <v>200</v>
      </c>
      <c r="H108" s="19">
        <v>15000</v>
      </c>
      <c r="I108" s="11">
        <v>0.38</v>
      </c>
      <c r="J108" s="15">
        <f t="shared" si="67"/>
        <v>9300</v>
      </c>
      <c r="K108" s="11" t="s">
        <v>34</v>
      </c>
      <c r="N108" s="14">
        <f t="shared" ref="N108:N119" si="72">IF(K108="ja",$J108,"")</f>
        <v>9300</v>
      </c>
      <c r="O108" s="14" t="str">
        <f t="shared" ref="O108:O119" si="73">IF(L108="ja",$J108,"")</f>
        <v/>
      </c>
      <c r="P108" s="14" t="str">
        <f t="shared" ref="P108:P119" si="74">IF(M108="ja",$J108,"")</f>
        <v/>
      </c>
      <c r="S108" s="11" t="str">
        <f t="shared" si="40"/>
        <v/>
      </c>
      <c r="V108" s="27" t="s">
        <v>165</v>
      </c>
      <c r="W108" s="27">
        <f t="shared" si="68"/>
        <v>15000</v>
      </c>
      <c r="X108" s="11" t="str">
        <f t="shared" si="69"/>
        <v/>
      </c>
      <c r="Y108" s="11" t="str">
        <f t="shared" si="70"/>
        <v/>
      </c>
      <c r="Z108" s="11" t="str">
        <f t="shared" si="70"/>
        <v/>
      </c>
      <c r="AA108" s="11" t="str">
        <f t="shared" si="70"/>
        <v/>
      </c>
      <c r="AB108" s="11" t="str">
        <f t="shared" si="70"/>
        <v/>
      </c>
      <c r="AC108" s="11" t="str">
        <f t="shared" si="70"/>
        <v/>
      </c>
      <c r="AD108" s="11" t="str">
        <f t="shared" si="70"/>
        <v/>
      </c>
      <c r="AE108" s="11" t="str">
        <f t="shared" si="70"/>
        <v/>
      </c>
      <c r="AF108" s="11" t="str">
        <f t="shared" si="70"/>
        <v/>
      </c>
      <c r="AG108" s="11" t="str">
        <f t="shared" si="70"/>
        <v/>
      </c>
      <c r="AH108" s="11" t="str">
        <f t="shared" si="70"/>
        <v/>
      </c>
      <c r="AI108" s="11" t="str">
        <f t="shared" si="70"/>
        <v/>
      </c>
      <c r="AJ108" s="11" t="str">
        <f t="shared" si="70"/>
        <v/>
      </c>
      <c r="AK108" s="11" t="str">
        <f t="shared" si="70"/>
        <v/>
      </c>
      <c r="AL108" s="11" t="str">
        <f t="shared" si="70"/>
        <v/>
      </c>
      <c r="AM108" s="11" t="str">
        <f t="shared" si="70"/>
        <v/>
      </c>
      <c r="AN108" s="11" t="str">
        <f t="shared" si="70"/>
        <v/>
      </c>
      <c r="AO108" s="11" t="str">
        <f t="shared" si="70"/>
        <v/>
      </c>
      <c r="AP108" s="11" t="str">
        <f t="shared" si="70"/>
        <v/>
      </c>
      <c r="AQ108" s="11" t="str">
        <f t="shared" si="70"/>
        <v/>
      </c>
      <c r="AR108" s="11" t="str">
        <f t="shared" si="70"/>
        <v/>
      </c>
      <c r="AS108" s="11" t="str">
        <f t="shared" si="70"/>
        <v/>
      </c>
      <c r="AT108" s="11" t="str">
        <f t="shared" si="70"/>
        <v/>
      </c>
      <c r="AU108" s="11" t="str">
        <f t="shared" si="70"/>
        <v/>
      </c>
      <c r="AV108" s="11" t="str">
        <f t="shared" si="70"/>
        <v/>
      </c>
      <c r="AW108" s="11">
        <f t="shared" si="70"/>
        <v>15000</v>
      </c>
      <c r="AX108" s="11" t="str">
        <f t="shared" si="70"/>
        <v/>
      </c>
      <c r="AZ108" s="11" t="str">
        <f t="shared" si="70"/>
        <v/>
      </c>
      <c r="BA108" s="11" t="str">
        <f t="shared" si="70"/>
        <v/>
      </c>
      <c r="BB108" s="11" t="str">
        <f t="shared" si="70"/>
        <v/>
      </c>
      <c r="BC108" s="11" t="str">
        <f t="shared" si="71"/>
        <v/>
      </c>
      <c r="BD108" s="11" t="str">
        <f t="shared" si="71"/>
        <v/>
      </c>
      <c r="BE108" s="11" t="str">
        <f t="shared" si="71"/>
        <v/>
      </c>
      <c r="BF108" s="11" t="str">
        <f t="shared" si="71"/>
        <v/>
      </c>
      <c r="BG108" s="11" t="str">
        <f t="shared" si="71"/>
        <v/>
      </c>
      <c r="BH108" s="11" t="str">
        <f t="shared" si="71"/>
        <v/>
      </c>
      <c r="BI108" s="11" t="str">
        <f t="shared" si="71"/>
        <v/>
      </c>
      <c r="BJ108" s="11" t="str">
        <f t="shared" si="71"/>
        <v/>
      </c>
      <c r="BK108" s="11" t="str">
        <f t="shared" si="71"/>
        <v/>
      </c>
    </row>
    <row r="109" spans="1:63" x14ac:dyDescent="0.2">
      <c r="D109" s="16" t="s">
        <v>119</v>
      </c>
      <c r="E109" s="11">
        <v>50</v>
      </c>
      <c r="F109" s="11" t="s">
        <v>124</v>
      </c>
      <c r="G109" s="11">
        <v>25</v>
      </c>
      <c r="H109" s="19">
        <f t="shared" si="66"/>
        <v>1250</v>
      </c>
      <c r="J109" s="15">
        <f t="shared" si="67"/>
        <v>1250</v>
      </c>
      <c r="K109" s="11" t="s">
        <v>34</v>
      </c>
      <c r="N109" s="14">
        <f t="shared" si="72"/>
        <v>1250</v>
      </c>
      <c r="O109" s="14" t="str">
        <f t="shared" si="73"/>
        <v/>
      </c>
      <c r="P109" s="14" t="str">
        <f t="shared" si="74"/>
        <v/>
      </c>
      <c r="S109" s="11" t="str">
        <f t="shared" si="40"/>
        <v/>
      </c>
      <c r="V109" s="29" t="s">
        <v>145</v>
      </c>
      <c r="W109" s="27">
        <f t="shared" si="68"/>
        <v>1250</v>
      </c>
      <c r="X109" s="11" t="str">
        <f t="shared" si="69"/>
        <v/>
      </c>
      <c r="Y109" s="11" t="str">
        <f t="shared" si="70"/>
        <v/>
      </c>
      <c r="Z109" s="11" t="str">
        <f t="shared" si="70"/>
        <v/>
      </c>
      <c r="AA109" s="11" t="str">
        <f t="shared" si="70"/>
        <v/>
      </c>
      <c r="AB109" s="11" t="str">
        <f t="shared" si="70"/>
        <v/>
      </c>
      <c r="AC109" s="11" t="str">
        <f t="shared" si="70"/>
        <v/>
      </c>
      <c r="AD109" s="11" t="str">
        <f t="shared" si="70"/>
        <v/>
      </c>
      <c r="AE109" s="11" t="str">
        <f t="shared" si="70"/>
        <v/>
      </c>
      <c r="AF109" s="11" t="str">
        <f t="shared" si="70"/>
        <v/>
      </c>
      <c r="AG109" s="11" t="str">
        <f t="shared" si="70"/>
        <v/>
      </c>
      <c r="AH109" s="11" t="str">
        <f t="shared" si="70"/>
        <v/>
      </c>
      <c r="AI109" s="11" t="str">
        <f t="shared" si="70"/>
        <v/>
      </c>
      <c r="AJ109" s="11">
        <f t="shared" si="70"/>
        <v>1250</v>
      </c>
      <c r="AK109" s="11" t="str">
        <f t="shared" si="70"/>
        <v/>
      </c>
      <c r="AL109" s="11" t="str">
        <f t="shared" si="70"/>
        <v/>
      </c>
      <c r="AM109" s="11" t="str">
        <f t="shared" si="70"/>
        <v/>
      </c>
      <c r="AN109" s="11" t="str">
        <f t="shared" si="70"/>
        <v/>
      </c>
      <c r="AO109" s="11" t="str">
        <f t="shared" si="70"/>
        <v/>
      </c>
      <c r="AP109" s="11" t="str">
        <f t="shared" si="70"/>
        <v/>
      </c>
      <c r="AQ109" s="11" t="str">
        <f t="shared" si="70"/>
        <v/>
      </c>
      <c r="AR109" s="11" t="str">
        <f t="shared" si="70"/>
        <v/>
      </c>
      <c r="AS109" s="11" t="str">
        <f t="shared" si="70"/>
        <v/>
      </c>
      <c r="AT109" s="11" t="str">
        <f t="shared" si="70"/>
        <v/>
      </c>
      <c r="AU109" s="11" t="str">
        <f t="shared" si="70"/>
        <v/>
      </c>
      <c r="AV109" s="11" t="str">
        <f t="shared" si="70"/>
        <v/>
      </c>
      <c r="AW109" s="11" t="str">
        <f t="shared" si="70"/>
        <v/>
      </c>
      <c r="AX109" s="11" t="str">
        <f t="shared" si="70"/>
        <v/>
      </c>
      <c r="AZ109" s="11" t="str">
        <f t="shared" si="70"/>
        <v/>
      </c>
      <c r="BA109" s="11" t="str">
        <f t="shared" si="70"/>
        <v/>
      </c>
      <c r="BB109" s="11" t="str">
        <f t="shared" si="70"/>
        <v/>
      </c>
      <c r="BC109" s="11" t="str">
        <f t="shared" si="71"/>
        <v/>
      </c>
      <c r="BD109" s="11" t="str">
        <f t="shared" si="71"/>
        <v/>
      </c>
      <c r="BE109" s="11" t="str">
        <f t="shared" si="71"/>
        <v/>
      </c>
      <c r="BF109" s="11" t="str">
        <f t="shared" si="71"/>
        <v/>
      </c>
      <c r="BG109" s="11" t="str">
        <f t="shared" si="71"/>
        <v/>
      </c>
      <c r="BH109" s="11" t="str">
        <f t="shared" si="71"/>
        <v/>
      </c>
      <c r="BI109" s="11" t="str">
        <f t="shared" si="71"/>
        <v/>
      </c>
      <c r="BJ109" s="11" t="str">
        <f t="shared" si="71"/>
        <v/>
      </c>
      <c r="BK109" s="11" t="str">
        <f t="shared" si="71"/>
        <v/>
      </c>
    </row>
    <row r="110" spans="1:63" x14ac:dyDescent="0.2">
      <c r="D110" s="16" t="s">
        <v>115</v>
      </c>
      <c r="E110" s="11">
        <v>1</v>
      </c>
      <c r="F110" s="11" t="s">
        <v>52</v>
      </c>
      <c r="G110" s="11">
        <v>1000</v>
      </c>
      <c r="H110" s="19">
        <f t="shared" si="66"/>
        <v>1000</v>
      </c>
      <c r="J110" s="15">
        <f t="shared" si="67"/>
        <v>1000</v>
      </c>
      <c r="K110" s="11" t="s">
        <v>34</v>
      </c>
      <c r="N110" s="14">
        <f t="shared" si="72"/>
        <v>1000</v>
      </c>
      <c r="O110" s="14" t="str">
        <f t="shared" si="73"/>
        <v/>
      </c>
      <c r="P110" s="14" t="str">
        <f t="shared" si="74"/>
        <v/>
      </c>
      <c r="S110" s="11" t="str">
        <f t="shared" si="40"/>
        <v/>
      </c>
      <c r="V110" s="29" t="s">
        <v>145</v>
      </c>
      <c r="W110" s="27">
        <f t="shared" si="68"/>
        <v>1000</v>
      </c>
      <c r="X110" s="11" t="str">
        <f t="shared" si="69"/>
        <v/>
      </c>
      <c r="Y110" s="11" t="str">
        <f t="shared" si="70"/>
        <v/>
      </c>
      <c r="Z110" s="11" t="str">
        <f t="shared" si="70"/>
        <v/>
      </c>
      <c r="AA110" s="11" t="str">
        <f t="shared" si="70"/>
        <v/>
      </c>
      <c r="AB110" s="11" t="str">
        <f t="shared" si="70"/>
        <v/>
      </c>
      <c r="AC110" s="11" t="str">
        <f t="shared" si="70"/>
        <v/>
      </c>
      <c r="AD110" s="11" t="str">
        <f t="shared" si="70"/>
        <v/>
      </c>
      <c r="AE110" s="11" t="str">
        <f t="shared" si="70"/>
        <v/>
      </c>
      <c r="AF110" s="11" t="str">
        <f t="shared" si="70"/>
        <v/>
      </c>
      <c r="AG110" s="11" t="str">
        <f t="shared" si="70"/>
        <v/>
      </c>
      <c r="AH110" s="11" t="str">
        <f t="shared" si="70"/>
        <v/>
      </c>
      <c r="AI110" s="11" t="str">
        <f t="shared" si="70"/>
        <v/>
      </c>
      <c r="AJ110" s="11">
        <f t="shared" si="70"/>
        <v>1000</v>
      </c>
      <c r="AK110" s="11" t="str">
        <f t="shared" si="70"/>
        <v/>
      </c>
      <c r="AL110" s="11" t="str">
        <f t="shared" si="70"/>
        <v/>
      </c>
      <c r="AM110" s="11" t="str">
        <f t="shared" si="70"/>
        <v/>
      </c>
      <c r="AN110" s="11" t="str">
        <f t="shared" si="70"/>
        <v/>
      </c>
      <c r="AO110" s="11" t="str">
        <f t="shared" si="70"/>
        <v/>
      </c>
      <c r="AP110" s="11" t="str">
        <f t="shared" si="70"/>
        <v/>
      </c>
      <c r="AQ110" s="11" t="str">
        <f t="shared" si="70"/>
        <v/>
      </c>
      <c r="AR110" s="11" t="str">
        <f t="shared" si="70"/>
        <v/>
      </c>
      <c r="AS110" s="11" t="str">
        <f t="shared" si="70"/>
        <v/>
      </c>
      <c r="AT110" s="11" t="str">
        <f t="shared" si="70"/>
        <v/>
      </c>
      <c r="AU110" s="11" t="str">
        <f t="shared" si="70"/>
        <v/>
      </c>
      <c r="AV110" s="11" t="str">
        <f t="shared" si="70"/>
        <v/>
      </c>
      <c r="AW110" s="11" t="str">
        <f t="shared" si="70"/>
        <v/>
      </c>
      <c r="AX110" s="11" t="str">
        <f t="shared" si="70"/>
        <v/>
      </c>
      <c r="AZ110" s="11" t="str">
        <f t="shared" si="70"/>
        <v/>
      </c>
      <c r="BA110" s="11" t="str">
        <f t="shared" si="70"/>
        <v/>
      </c>
      <c r="BB110" s="11" t="str">
        <f t="shared" si="70"/>
        <v/>
      </c>
      <c r="BC110" s="11" t="str">
        <f t="shared" si="71"/>
        <v/>
      </c>
      <c r="BD110" s="11" t="str">
        <f t="shared" si="71"/>
        <v/>
      </c>
      <c r="BE110" s="11" t="str">
        <f t="shared" si="71"/>
        <v/>
      </c>
      <c r="BF110" s="11" t="str">
        <f t="shared" si="71"/>
        <v/>
      </c>
      <c r="BG110" s="11" t="str">
        <f t="shared" si="71"/>
        <v/>
      </c>
      <c r="BH110" s="11" t="str">
        <f t="shared" si="71"/>
        <v/>
      </c>
      <c r="BI110" s="11" t="str">
        <f t="shared" si="71"/>
        <v/>
      </c>
      <c r="BJ110" s="11" t="str">
        <f t="shared" si="71"/>
        <v/>
      </c>
      <c r="BK110" s="11" t="str">
        <f t="shared" si="71"/>
        <v/>
      </c>
    </row>
    <row r="111" spans="1:63" x14ac:dyDescent="0.2">
      <c r="D111" s="16" t="s">
        <v>116</v>
      </c>
      <c r="E111" s="11">
        <v>400</v>
      </c>
      <c r="F111" s="11" t="s">
        <v>50</v>
      </c>
      <c r="G111" s="11">
        <v>30</v>
      </c>
      <c r="H111" s="19">
        <f t="shared" ref="H111" si="75">E111*G111</f>
        <v>12000</v>
      </c>
      <c r="J111" s="15">
        <f t="shared" si="67"/>
        <v>12000</v>
      </c>
      <c r="K111" s="11" t="s">
        <v>34</v>
      </c>
      <c r="N111" s="14">
        <f t="shared" si="72"/>
        <v>12000</v>
      </c>
      <c r="O111" s="14" t="str">
        <f t="shared" si="73"/>
        <v/>
      </c>
      <c r="P111" s="14" t="str">
        <f t="shared" si="74"/>
        <v/>
      </c>
      <c r="S111" s="11" t="str">
        <f t="shared" si="40"/>
        <v/>
      </c>
      <c r="V111" s="29" t="s">
        <v>165</v>
      </c>
      <c r="W111" s="27">
        <f t="shared" si="68"/>
        <v>12000</v>
      </c>
      <c r="X111" s="11" t="str">
        <f t="shared" si="69"/>
        <v/>
      </c>
      <c r="Y111" s="11" t="str">
        <f t="shared" si="70"/>
        <v/>
      </c>
      <c r="Z111" s="11" t="str">
        <f t="shared" si="70"/>
        <v/>
      </c>
      <c r="AA111" s="11" t="str">
        <f t="shared" si="70"/>
        <v/>
      </c>
      <c r="AB111" s="11" t="str">
        <f t="shared" si="70"/>
        <v/>
      </c>
      <c r="AC111" s="11" t="str">
        <f t="shared" si="70"/>
        <v/>
      </c>
      <c r="AD111" s="11" t="str">
        <f t="shared" si="70"/>
        <v/>
      </c>
      <c r="AE111" s="11" t="str">
        <f t="shared" si="70"/>
        <v/>
      </c>
      <c r="AF111" s="11" t="str">
        <f t="shared" si="70"/>
        <v/>
      </c>
      <c r="AG111" s="11" t="str">
        <f t="shared" si="70"/>
        <v/>
      </c>
      <c r="AH111" s="11" t="str">
        <f t="shared" si="70"/>
        <v/>
      </c>
      <c r="AI111" s="11" t="str">
        <f t="shared" si="70"/>
        <v/>
      </c>
      <c r="AJ111" s="11" t="str">
        <f t="shared" si="70"/>
        <v/>
      </c>
      <c r="AK111" s="11" t="str">
        <f t="shared" si="70"/>
        <v/>
      </c>
      <c r="AL111" s="11" t="str">
        <f t="shared" si="70"/>
        <v/>
      </c>
      <c r="AM111" s="11" t="str">
        <f t="shared" si="70"/>
        <v/>
      </c>
      <c r="AN111" s="11" t="str">
        <f t="shared" si="70"/>
        <v/>
      </c>
      <c r="AO111" s="11" t="str">
        <f t="shared" si="70"/>
        <v/>
      </c>
      <c r="AP111" s="11" t="str">
        <f t="shared" si="70"/>
        <v/>
      </c>
      <c r="AQ111" s="11" t="str">
        <f t="shared" si="70"/>
        <v/>
      </c>
      <c r="AR111" s="11" t="str">
        <f t="shared" si="70"/>
        <v/>
      </c>
      <c r="AS111" s="11" t="str">
        <f t="shared" si="70"/>
        <v/>
      </c>
      <c r="AT111" s="11" t="str">
        <f t="shared" si="70"/>
        <v/>
      </c>
      <c r="AU111" s="11" t="str">
        <f t="shared" si="70"/>
        <v/>
      </c>
      <c r="AV111" s="11" t="str">
        <f t="shared" si="70"/>
        <v/>
      </c>
      <c r="AW111" s="11">
        <f t="shared" si="70"/>
        <v>12000</v>
      </c>
      <c r="AX111" s="11" t="str">
        <f t="shared" si="70"/>
        <v/>
      </c>
      <c r="AZ111" s="11" t="str">
        <f t="shared" si="70"/>
        <v/>
      </c>
      <c r="BA111" s="11" t="str">
        <f t="shared" si="70"/>
        <v/>
      </c>
      <c r="BB111" s="11" t="str">
        <f t="shared" si="70"/>
        <v/>
      </c>
      <c r="BC111" s="11" t="str">
        <f t="shared" si="71"/>
        <v/>
      </c>
      <c r="BD111" s="11" t="str">
        <f t="shared" si="71"/>
        <v/>
      </c>
      <c r="BE111" s="11" t="str">
        <f t="shared" si="71"/>
        <v/>
      </c>
      <c r="BF111" s="11" t="str">
        <f t="shared" si="71"/>
        <v/>
      </c>
      <c r="BG111" s="11" t="str">
        <f t="shared" si="71"/>
        <v/>
      </c>
      <c r="BH111" s="11" t="str">
        <f t="shared" si="71"/>
        <v/>
      </c>
      <c r="BI111" s="11" t="str">
        <f t="shared" si="71"/>
        <v/>
      </c>
      <c r="BJ111" s="11" t="str">
        <f t="shared" si="71"/>
        <v/>
      </c>
      <c r="BK111" s="11" t="str">
        <f t="shared" si="71"/>
        <v/>
      </c>
    </row>
    <row r="112" spans="1:63" x14ac:dyDescent="0.2">
      <c r="D112" s="16" t="s">
        <v>125</v>
      </c>
      <c r="E112" s="11">
        <v>1</v>
      </c>
      <c r="F112" s="16" t="s">
        <v>52</v>
      </c>
      <c r="G112" s="16">
        <v>500</v>
      </c>
      <c r="H112" s="19">
        <f t="shared" si="66"/>
        <v>500</v>
      </c>
      <c r="J112" s="15">
        <f t="shared" si="67"/>
        <v>500</v>
      </c>
      <c r="K112" s="11" t="s">
        <v>34</v>
      </c>
      <c r="N112" s="14">
        <f t="shared" si="72"/>
        <v>500</v>
      </c>
      <c r="O112" s="14" t="str">
        <f t="shared" si="73"/>
        <v/>
      </c>
      <c r="P112" s="14" t="str">
        <f t="shared" si="74"/>
        <v/>
      </c>
      <c r="S112" s="11" t="str">
        <f t="shared" si="40"/>
        <v/>
      </c>
      <c r="V112" s="29" t="s">
        <v>145</v>
      </c>
      <c r="W112" s="27">
        <f t="shared" si="68"/>
        <v>500</v>
      </c>
      <c r="X112" s="11" t="str">
        <f t="shared" si="69"/>
        <v/>
      </c>
      <c r="Y112" s="11" t="str">
        <f t="shared" si="70"/>
        <v/>
      </c>
      <c r="Z112" s="11" t="str">
        <f t="shared" si="70"/>
        <v/>
      </c>
      <c r="AA112" s="11" t="str">
        <f t="shared" si="70"/>
        <v/>
      </c>
      <c r="AB112" s="11" t="str">
        <f t="shared" si="70"/>
        <v/>
      </c>
      <c r="AC112" s="11" t="str">
        <f t="shared" si="70"/>
        <v/>
      </c>
      <c r="AD112" s="11" t="str">
        <f t="shared" si="70"/>
        <v/>
      </c>
      <c r="AE112" s="11" t="str">
        <f t="shared" si="70"/>
        <v/>
      </c>
      <c r="AF112" s="11" t="str">
        <f t="shared" si="70"/>
        <v/>
      </c>
      <c r="AG112" s="11" t="str">
        <f t="shared" si="70"/>
        <v/>
      </c>
      <c r="AH112" s="11" t="str">
        <f t="shared" si="70"/>
        <v/>
      </c>
      <c r="AI112" s="11" t="str">
        <f t="shared" si="70"/>
        <v/>
      </c>
      <c r="AJ112" s="11">
        <f t="shared" si="70"/>
        <v>500</v>
      </c>
      <c r="AK112" s="11" t="str">
        <f t="shared" si="70"/>
        <v/>
      </c>
      <c r="AL112" s="11" t="str">
        <f t="shared" si="70"/>
        <v/>
      </c>
      <c r="AM112" s="11" t="str">
        <f t="shared" si="70"/>
        <v/>
      </c>
      <c r="AN112" s="11" t="str">
        <f t="shared" si="70"/>
        <v/>
      </c>
      <c r="AO112" s="11" t="str">
        <f t="shared" si="70"/>
        <v/>
      </c>
      <c r="AP112" s="11" t="str">
        <f t="shared" si="70"/>
        <v/>
      </c>
      <c r="AQ112" s="11" t="str">
        <f t="shared" si="70"/>
        <v/>
      </c>
      <c r="AR112" s="11" t="str">
        <f t="shared" si="70"/>
        <v/>
      </c>
      <c r="AS112" s="11" t="str">
        <f t="shared" si="70"/>
        <v/>
      </c>
      <c r="AT112" s="11" t="str">
        <f t="shared" si="70"/>
        <v/>
      </c>
      <c r="AU112" s="11" t="str">
        <f t="shared" si="70"/>
        <v/>
      </c>
      <c r="AV112" s="11" t="str">
        <f t="shared" si="70"/>
        <v/>
      </c>
      <c r="AW112" s="11" t="str">
        <f t="shared" si="70"/>
        <v/>
      </c>
      <c r="AX112" s="11" t="str">
        <f t="shared" si="70"/>
        <v/>
      </c>
      <c r="AZ112" s="11" t="str">
        <f t="shared" si="70"/>
        <v/>
      </c>
      <c r="BA112" s="11" t="str">
        <f t="shared" si="70"/>
        <v/>
      </c>
      <c r="BB112" s="11" t="str">
        <f t="shared" si="70"/>
        <v/>
      </c>
      <c r="BC112" s="11" t="str">
        <f t="shared" si="71"/>
        <v/>
      </c>
      <c r="BD112" s="11" t="str">
        <f t="shared" si="71"/>
        <v/>
      </c>
      <c r="BE112" s="11" t="str">
        <f t="shared" si="71"/>
        <v/>
      </c>
      <c r="BF112" s="11" t="str">
        <f t="shared" si="71"/>
        <v/>
      </c>
      <c r="BG112" s="11" t="str">
        <f t="shared" si="71"/>
        <v/>
      </c>
      <c r="BH112" s="11" t="str">
        <f t="shared" si="71"/>
        <v/>
      </c>
      <c r="BI112" s="11" t="str">
        <f t="shared" si="71"/>
        <v/>
      </c>
      <c r="BJ112" s="11" t="str">
        <f t="shared" si="71"/>
        <v/>
      </c>
      <c r="BK112" s="11" t="str">
        <f t="shared" si="71"/>
        <v/>
      </c>
    </row>
    <row r="113" spans="4:63" x14ac:dyDescent="0.2">
      <c r="D113" s="16" t="s">
        <v>122</v>
      </c>
      <c r="E113" s="16">
        <v>0</v>
      </c>
      <c r="F113" s="16" t="s">
        <v>52</v>
      </c>
      <c r="G113" s="16">
        <v>500</v>
      </c>
      <c r="H113" s="19">
        <f t="shared" si="66"/>
        <v>0</v>
      </c>
      <c r="J113" s="15">
        <f t="shared" si="67"/>
        <v>0</v>
      </c>
      <c r="K113" s="11" t="s">
        <v>34</v>
      </c>
      <c r="N113" s="14">
        <f t="shared" si="72"/>
        <v>0</v>
      </c>
      <c r="O113" s="14" t="str">
        <f t="shared" si="73"/>
        <v/>
      </c>
      <c r="P113" s="14" t="str">
        <f t="shared" si="74"/>
        <v/>
      </c>
      <c r="S113" s="11" t="str">
        <f t="shared" si="40"/>
        <v/>
      </c>
      <c r="V113" s="29" t="s">
        <v>145</v>
      </c>
      <c r="W113" s="27">
        <f t="shared" si="68"/>
        <v>0</v>
      </c>
      <c r="X113" s="11" t="str">
        <f t="shared" si="69"/>
        <v/>
      </c>
      <c r="Y113" s="11" t="str">
        <f t="shared" si="70"/>
        <v/>
      </c>
      <c r="Z113" s="11" t="str">
        <f t="shared" si="70"/>
        <v/>
      </c>
      <c r="AA113" s="11" t="str">
        <f t="shared" si="70"/>
        <v/>
      </c>
      <c r="AB113" s="11" t="str">
        <f t="shared" si="70"/>
        <v/>
      </c>
      <c r="AC113" s="11" t="str">
        <f t="shared" si="70"/>
        <v/>
      </c>
      <c r="AD113" s="11" t="str">
        <f t="shared" si="70"/>
        <v/>
      </c>
      <c r="AE113" s="11" t="str">
        <f t="shared" si="70"/>
        <v/>
      </c>
      <c r="AF113" s="11" t="str">
        <f t="shared" si="70"/>
        <v/>
      </c>
      <c r="AG113" s="11" t="str">
        <f t="shared" si="70"/>
        <v/>
      </c>
      <c r="AH113" s="11" t="str">
        <f t="shared" si="70"/>
        <v/>
      </c>
      <c r="AI113" s="11" t="str">
        <f t="shared" si="70"/>
        <v/>
      </c>
      <c r="AJ113" s="11">
        <f t="shared" si="70"/>
        <v>0</v>
      </c>
      <c r="AK113" s="11" t="str">
        <f t="shared" si="70"/>
        <v/>
      </c>
      <c r="AL113" s="11" t="str">
        <f t="shared" si="70"/>
        <v/>
      </c>
      <c r="AM113" s="11" t="str">
        <f t="shared" si="70"/>
        <v/>
      </c>
      <c r="AN113" s="11" t="str">
        <f t="shared" si="70"/>
        <v/>
      </c>
      <c r="AO113" s="11" t="str">
        <f t="shared" si="70"/>
        <v/>
      </c>
      <c r="AP113" s="11" t="str">
        <f t="shared" si="70"/>
        <v/>
      </c>
      <c r="AQ113" s="11" t="str">
        <f t="shared" si="70"/>
        <v/>
      </c>
      <c r="AR113" s="11" t="str">
        <f t="shared" si="70"/>
        <v/>
      </c>
      <c r="AS113" s="11" t="str">
        <f t="shared" si="70"/>
        <v/>
      </c>
      <c r="AT113" s="11" t="str">
        <f t="shared" si="70"/>
        <v/>
      </c>
      <c r="AU113" s="11" t="str">
        <f t="shared" si="70"/>
        <v/>
      </c>
      <c r="AV113" s="11" t="str">
        <f t="shared" si="70"/>
        <v/>
      </c>
      <c r="AW113" s="11" t="str">
        <f t="shared" si="70"/>
        <v/>
      </c>
      <c r="AX113" s="11" t="str">
        <f t="shared" si="70"/>
        <v/>
      </c>
      <c r="AZ113" s="11" t="str">
        <f t="shared" si="70"/>
        <v/>
      </c>
      <c r="BA113" s="11" t="str">
        <f t="shared" si="70"/>
        <v/>
      </c>
      <c r="BB113" s="11" t="str">
        <f t="shared" si="70"/>
        <v/>
      </c>
      <c r="BC113" s="11" t="str">
        <f t="shared" si="71"/>
        <v/>
      </c>
      <c r="BD113" s="11" t="str">
        <f t="shared" si="71"/>
        <v/>
      </c>
      <c r="BE113" s="11" t="str">
        <f t="shared" si="71"/>
        <v/>
      </c>
      <c r="BF113" s="11" t="str">
        <f t="shared" si="71"/>
        <v/>
      </c>
      <c r="BG113" s="11" t="str">
        <f t="shared" si="71"/>
        <v/>
      </c>
      <c r="BH113" s="11" t="str">
        <f t="shared" si="71"/>
        <v/>
      </c>
      <c r="BI113" s="11" t="str">
        <f t="shared" si="71"/>
        <v/>
      </c>
      <c r="BJ113" s="11" t="str">
        <f t="shared" si="71"/>
        <v/>
      </c>
      <c r="BK113" s="11" t="str">
        <f t="shared" si="71"/>
        <v/>
      </c>
    </row>
    <row r="114" spans="4:63" x14ac:dyDescent="0.2">
      <c r="D114" s="16" t="s">
        <v>122</v>
      </c>
      <c r="E114" s="11">
        <v>1</v>
      </c>
      <c r="G114" s="16">
        <v>1500</v>
      </c>
      <c r="H114" s="19">
        <f t="shared" si="66"/>
        <v>1500</v>
      </c>
      <c r="J114" s="15">
        <f t="shared" si="67"/>
        <v>1500</v>
      </c>
      <c r="K114" s="11" t="s">
        <v>34</v>
      </c>
      <c r="N114" s="14">
        <f t="shared" si="72"/>
        <v>1500</v>
      </c>
      <c r="O114" s="14" t="str">
        <f t="shared" si="73"/>
        <v/>
      </c>
      <c r="P114" s="14" t="str">
        <f t="shared" si="74"/>
        <v/>
      </c>
      <c r="S114" s="11" t="str">
        <f t="shared" si="40"/>
        <v/>
      </c>
      <c r="V114" s="29" t="s">
        <v>145</v>
      </c>
      <c r="W114" s="27">
        <f t="shared" si="68"/>
        <v>1500</v>
      </c>
      <c r="X114" s="11" t="str">
        <f t="shared" si="69"/>
        <v/>
      </c>
      <c r="Y114" s="11" t="str">
        <f t="shared" si="70"/>
        <v/>
      </c>
      <c r="Z114" s="11" t="str">
        <f t="shared" si="70"/>
        <v/>
      </c>
      <c r="AA114" s="11" t="str">
        <f t="shared" si="70"/>
        <v/>
      </c>
      <c r="AB114" s="11" t="str">
        <f t="shared" si="70"/>
        <v/>
      </c>
      <c r="AC114" s="11" t="str">
        <f t="shared" si="70"/>
        <v/>
      </c>
      <c r="AD114" s="11" t="str">
        <f t="shared" si="70"/>
        <v/>
      </c>
      <c r="AE114" s="11" t="str">
        <f t="shared" si="70"/>
        <v/>
      </c>
      <c r="AF114" s="11" t="str">
        <f t="shared" si="70"/>
        <v/>
      </c>
      <c r="AG114" s="11" t="str">
        <f t="shared" si="70"/>
        <v/>
      </c>
      <c r="AH114" s="11" t="str">
        <f t="shared" si="70"/>
        <v/>
      </c>
      <c r="AI114" s="11" t="str">
        <f t="shared" si="70"/>
        <v/>
      </c>
      <c r="AJ114" s="11">
        <f t="shared" si="70"/>
        <v>1500</v>
      </c>
      <c r="AK114" s="11" t="str">
        <f t="shared" si="70"/>
        <v/>
      </c>
      <c r="AL114" s="11" t="str">
        <f t="shared" si="70"/>
        <v/>
      </c>
      <c r="AM114" s="11" t="str">
        <f t="shared" si="70"/>
        <v/>
      </c>
      <c r="AN114" s="11" t="str">
        <f t="shared" si="70"/>
        <v/>
      </c>
      <c r="AO114" s="11" t="str">
        <f t="shared" si="70"/>
        <v/>
      </c>
      <c r="AP114" s="11" t="str">
        <f t="shared" si="70"/>
        <v/>
      </c>
      <c r="AQ114" s="11" t="str">
        <f t="shared" si="70"/>
        <v/>
      </c>
      <c r="AR114" s="11" t="str">
        <f t="shared" si="70"/>
        <v/>
      </c>
      <c r="AS114" s="11" t="str">
        <f t="shared" si="70"/>
        <v/>
      </c>
      <c r="AT114" s="11" t="str">
        <f t="shared" si="70"/>
        <v/>
      </c>
      <c r="AU114" s="11" t="str">
        <f t="shared" si="70"/>
        <v/>
      </c>
      <c r="AV114" s="11" t="str">
        <f t="shared" si="70"/>
        <v/>
      </c>
      <c r="AW114" s="11" t="str">
        <f t="shared" si="70"/>
        <v/>
      </c>
      <c r="AX114" s="11" t="str">
        <f t="shared" si="70"/>
        <v/>
      </c>
      <c r="AZ114" s="11" t="str">
        <f t="shared" si="70"/>
        <v/>
      </c>
      <c r="BA114" s="11" t="str">
        <f t="shared" si="70"/>
        <v/>
      </c>
      <c r="BB114" s="11" t="str">
        <f t="shared" si="70"/>
        <v/>
      </c>
      <c r="BC114" s="11" t="str">
        <f t="shared" si="71"/>
        <v/>
      </c>
      <c r="BD114" s="11" t="str">
        <f t="shared" si="71"/>
        <v/>
      </c>
      <c r="BE114" s="11" t="str">
        <f t="shared" si="71"/>
        <v/>
      </c>
      <c r="BF114" s="11" t="str">
        <f t="shared" si="71"/>
        <v/>
      </c>
      <c r="BG114" s="11" t="str">
        <f t="shared" si="71"/>
        <v/>
      </c>
      <c r="BH114" s="11" t="str">
        <f t="shared" si="71"/>
        <v/>
      </c>
      <c r="BI114" s="11" t="str">
        <f t="shared" si="71"/>
        <v/>
      </c>
      <c r="BJ114" s="11" t="str">
        <f t="shared" si="71"/>
        <v/>
      </c>
      <c r="BK114" s="11" t="str">
        <f t="shared" si="71"/>
        <v/>
      </c>
    </row>
    <row r="115" spans="4:63" x14ac:dyDescent="0.2">
      <c r="D115" s="16" t="s">
        <v>117</v>
      </c>
      <c r="E115" s="11">
        <v>1</v>
      </c>
      <c r="G115" s="16">
        <v>1500</v>
      </c>
      <c r="H115" s="19">
        <f t="shared" si="66"/>
        <v>1500</v>
      </c>
      <c r="J115" s="15">
        <f t="shared" si="67"/>
        <v>1500</v>
      </c>
      <c r="K115" s="11" t="s">
        <v>34</v>
      </c>
      <c r="N115" s="14">
        <f t="shared" si="72"/>
        <v>1500</v>
      </c>
      <c r="O115" s="14" t="str">
        <f t="shared" si="73"/>
        <v/>
      </c>
      <c r="P115" s="14" t="str">
        <f t="shared" si="74"/>
        <v/>
      </c>
      <c r="S115" s="11" t="str">
        <f t="shared" si="40"/>
        <v/>
      </c>
      <c r="V115" s="29" t="s">
        <v>145</v>
      </c>
      <c r="W115" s="27">
        <f t="shared" si="68"/>
        <v>1500</v>
      </c>
      <c r="X115" s="11" t="str">
        <f t="shared" si="69"/>
        <v/>
      </c>
      <c r="Y115" s="11" t="str">
        <f t="shared" si="70"/>
        <v/>
      </c>
      <c r="Z115" s="11" t="str">
        <f t="shared" si="70"/>
        <v/>
      </c>
      <c r="AA115" s="11" t="str">
        <f t="shared" si="70"/>
        <v/>
      </c>
      <c r="AB115" s="11" t="str">
        <f t="shared" si="70"/>
        <v/>
      </c>
      <c r="AC115" s="11" t="str">
        <f t="shared" si="70"/>
        <v/>
      </c>
      <c r="AD115" s="11" t="str">
        <f t="shared" si="70"/>
        <v/>
      </c>
      <c r="AE115" s="11" t="str">
        <f t="shared" si="70"/>
        <v/>
      </c>
      <c r="AF115" s="11" t="str">
        <f t="shared" si="70"/>
        <v/>
      </c>
      <c r="AG115" s="11" t="str">
        <f t="shared" si="70"/>
        <v/>
      </c>
      <c r="AH115" s="11" t="str">
        <f t="shared" si="70"/>
        <v/>
      </c>
      <c r="AI115" s="11" t="str">
        <f t="shared" si="70"/>
        <v/>
      </c>
      <c r="AJ115" s="11">
        <f t="shared" si="70"/>
        <v>1500</v>
      </c>
      <c r="AK115" s="11" t="str">
        <f t="shared" si="70"/>
        <v/>
      </c>
      <c r="AL115" s="11" t="str">
        <f t="shared" si="70"/>
        <v/>
      </c>
      <c r="AM115" s="11" t="str">
        <f t="shared" si="70"/>
        <v/>
      </c>
      <c r="AN115" s="11" t="str">
        <f t="shared" si="70"/>
        <v/>
      </c>
      <c r="AO115" s="11" t="str">
        <f t="shared" si="70"/>
        <v/>
      </c>
      <c r="AP115" s="11" t="str">
        <f t="shared" si="70"/>
        <v/>
      </c>
      <c r="AQ115" s="11" t="str">
        <f t="shared" si="70"/>
        <v/>
      </c>
      <c r="AR115" s="11" t="str">
        <f t="shared" si="70"/>
        <v/>
      </c>
      <c r="AS115" s="11" t="str">
        <f t="shared" si="70"/>
        <v/>
      </c>
      <c r="AT115" s="11" t="str">
        <f t="shared" si="70"/>
        <v/>
      </c>
      <c r="AU115" s="11" t="str">
        <f t="shared" si="70"/>
        <v/>
      </c>
      <c r="AV115" s="11" t="str">
        <f t="shared" si="70"/>
        <v/>
      </c>
      <c r="AW115" s="11" t="str">
        <f t="shared" si="70"/>
        <v/>
      </c>
      <c r="AX115" s="11" t="str">
        <f t="shared" si="70"/>
        <v/>
      </c>
      <c r="AZ115" s="11" t="str">
        <f t="shared" si="70"/>
        <v/>
      </c>
      <c r="BA115" s="11" t="str">
        <f t="shared" si="70"/>
        <v/>
      </c>
      <c r="BB115" s="11" t="str">
        <f t="shared" si="70"/>
        <v/>
      </c>
      <c r="BC115" s="11" t="str">
        <f t="shared" si="71"/>
        <v/>
      </c>
      <c r="BD115" s="11" t="str">
        <f t="shared" si="71"/>
        <v/>
      </c>
      <c r="BE115" s="11" t="str">
        <f t="shared" si="71"/>
        <v/>
      </c>
      <c r="BF115" s="11" t="str">
        <f t="shared" si="71"/>
        <v/>
      </c>
      <c r="BG115" s="11" t="str">
        <f t="shared" si="71"/>
        <v/>
      </c>
      <c r="BH115" s="11" t="str">
        <f t="shared" si="71"/>
        <v/>
      </c>
      <c r="BI115" s="11" t="str">
        <f t="shared" si="71"/>
        <v/>
      </c>
      <c r="BJ115" s="11" t="str">
        <f t="shared" si="71"/>
        <v/>
      </c>
      <c r="BK115" s="11" t="str">
        <f t="shared" si="71"/>
        <v/>
      </c>
    </row>
    <row r="116" spans="4:63" x14ac:dyDescent="0.2">
      <c r="D116" s="16" t="s">
        <v>121</v>
      </c>
      <c r="E116" s="11">
        <v>275</v>
      </c>
      <c r="G116" s="11">
        <v>45</v>
      </c>
      <c r="H116" s="19">
        <f t="shared" si="66"/>
        <v>12375</v>
      </c>
      <c r="I116" s="11">
        <v>0.38</v>
      </c>
      <c r="J116" s="15">
        <f t="shared" si="67"/>
        <v>7672.5</v>
      </c>
      <c r="K116" s="11" t="s">
        <v>34</v>
      </c>
      <c r="N116" s="14">
        <f t="shared" si="72"/>
        <v>7672.5</v>
      </c>
      <c r="O116" s="14" t="str">
        <f t="shared" si="73"/>
        <v/>
      </c>
      <c r="P116" s="14" t="str">
        <f t="shared" si="74"/>
        <v/>
      </c>
      <c r="S116" s="11" t="str">
        <f t="shared" si="40"/>
        <v/>
      </c>
      <c r="V116" s="29" t="s">
        <v>145</v>
      </c>
      <c r="W116" s="27">
        <f t="shared" si="68"/>
        <v>12375</v>
      </c>
      <c r="X116" s="11" t="str">
        <f t="shared" si="69"/>
        <v/>
      </c>
      <c r="Y116" s="11" t="str">
        <f t="shared" ref="Y116:BD119" si="76">IF($V116=Y$2,$H116,"")</f>
        <v/>
      </c>
      <c r="Z116" s="11" t="str">
        <f t="shared" si="76"/>
        <v/>
      </c>
      <c r="AA116" s="11" t="str">
        <f t="shared" si="76"/>
        <v/>
      </c>
      <c r="AB116" s="11" t="str">
        <f t="shared" si="76"/>
        <v/>
      </c>
      <c r="AC116" s="11" t="str">
        <f t="shared" si="76"/>
        <v/>
      </c>
      <c r="AD116" s="11" t="str">
        <f t="shared" si="76"/>
        <v/>
      </c>
      <c r="AE116" s="11" t="str">
        <f t="shared" si="76"/>
        <v/>
      </c>
      <c r="AF116" s="11" t="str">
        <f t="shared" si="76"/>
        <v/>
      </c>
      <c r="AG116" s="11" t="str">
        <f t="shared" si="76"/>
        <v/>
      </c>
      <c r="AH116" s="11" t="str">
        <f t="shared" si="76"/>
        <v/>
      </c>
      <c r="AI116" s="11" t="str">
        <f t="shared" si="76"/>
        <v/>
      </c>
      <c r="AJ116" s="11">
        <f t="shared" si="76"/>
        <v>12375</v>
      </c>
      <c r="AK116" s="11" t="str">
        <f t="shared" si="76"/>
        <v/>
      </c>
      <c r="AL116" s="11" t="str">
        <f t="shared" si="76"/>
        <v/>
      </c>
      <c r="AM116" s="11" t="str">
        <f t="shared" si="76"/>
        <v/>
      </c>
      <c r="AN116" s="11" t="str">
        <f t="shared" si="76"/>
        <v/>
      </c>
      <c r="AO116" s="11" t="str">
        <f t="shared" si="76"/>
        <v/>
      </c>
      <c r="AP116" s="11" t="str">
        <f t="shared" si="76"/>
        <v/>
      </c>
      <c r="AQ116" s="11" t="str">
        <f t="shared" si="76"/>
        <v/>
      </c>
      <c r="AR116" s="11" t="str">
        <f t="shared" si="76"/>
        <v/>
      </c>
      <c r="AS116" s="11" t="str">
        <f t="shared" si="76"/>
        <v/>
      </c>
      <c r="AT116" s="11" t="str">
        <f t="shared" si="76"/>
        <v/>
      </c>
      <c r="AU116" s="11" t="str">
        <f t="shared" si="76"/>
        <v/>
      </c>
      <c r="AV116" s="11" t="str">
        <f t="shared" si="76"/>
        <v/>
      </c>
      <c r="AW116" s="11" t="str">
        <f t="shared" si="76"/>
        <v/>
      </c>
      <c r="AX116" s="11" t="str">
        <f t="shared" si="76"/>
        <v/>
      </c>
      <c r="AZ116" s="11" t="str">
        <f t="shared" si="76"/>
        <v/>
      </c>
      <c r="BA116" s="11" t="str">
        <f t="shared" si="76"/>
        <v/>
      </c>
      <c r="BB116" s="11" t="str">
        <f t="shared" si="76"/>
        <v/>
      </c>
      <c r="BC116" s="11" t="str">
        <f t="shared" si="71"/>
        <v/>
      </c>
      <c r="BD116" s="11" t="str">
        <f t="shared" si="76"/>
        <v/>
      </c>
      <c r="BE116" s="11" t="str">
        <f t="shared" si="71"/>
        <v/>
      </c>
      <c r="BF116" s="11" t="str">
        <f t="shared" si="71"/>
        <v/>
      </c>
      <c r="BG116" s="11" t="str">
        <f t="shared" si="71"/>
        <v/>
      </c>
      <c r="BH116" s="11" t="str">
        <f t="shared" si="71"/>
        <v/>
      </c>
      <c r="BI116" s="11" t="str">
        <f t="shared" si="71"/>
        <v/>
      </c>
      <c r="BJ116" s="11" t="str">
        <f t="shared" si="71"/>
        <v/>
      </c>
      <c r="BK116" s="11" t="str">
        <f t="shared" si="71"/>
        <v/>
      </c>
    </row>
    <row r="117" spans="4:63" x14ac:dyDescent="0.2">
      <c r="D117" s="16" t="s">
        <v>118</v>
      </c>
      <c r="E117" s="11">
        <v>120</v>
      </c>
      <c r="G117" s="11">
        <v>45</v>
      </c>
      <c r="H117" s="19">
        <f t="shared" si="66"/>
        <v>5400</v>
      </c>
      <c r="I117" s="11">
        <v>0.38</v>
      </c>
      <c r="J117" s="15">
        <f t="shared" si="67"/>
        <v>3348</v>
      </c>
      <c r="K117" s="11" t="s">
        <v>34</v>
      </c>
      <c r="N117" s="14">
        <f t="shared" si="72"/>
        <v>3348</v>
      </c>
      <c r="O117" s="14" t="str">
        <f t="shared" si="73"/>
        <v/>
      </c>
      <c r="P117" s="14" t="str">
        <f t="shared" si="74"/>
        <v/>
      </c>
      <c r="S117" s="11" t="str">
        <f t="shared" ref="S117:S119" si="77">IF(R117="v",H117,"")</f>
        <v/>
      </c>
      <c r="V117" s="29" t="s">
        <v>145</v>
      </c>
      <c r="W117" s="27">
        <f t="shared" si="68"/>
        <v>5400</v>
      </c>
      <c r="X117" s="11" t="str">
        <f t="shared" si="69"/>
        <v/>
      </c>
      <c r="Y117" s="11" t="str">
        <f t="shared" si="76"/>
        <v/>
      </c>
      <c r="Z117" s="11" t="str">
        <f t="shared" si="76"/>
        <v/>
      </c>
      <c r="AA117" s="11" t="str">
        <f t="shared" si="76"/>
        <v/>
      </c>
      <c r="AB117" s="11" t="str">
        <f t="shared" si="76"/>
        <v/>
      </c>
      <c r="AC117" s="11" t="str">
        <f t="shared" si="76"/>
        <v/>
      </c>
      <c r="AD117" s="11" t="str">
        <f t="shared" si="76"/>
        <v/>
      </c>
      <c r="AE117" s="11" t="str">
        <f t="shared" si="76"/>
        <v/>
      </c>
      <c r="AF117" s="11" t="str">
        <f t="shared" si="76"/>
        <v/>
      </c>
      <c r="AG117" s="11" t="str">
        <f t="shared" si="76"/>
        <v/>
      </c>
      <c r="AH117" s="11" t="str">
        <f t="shared" si="76"/>
        <v/>
      </c>
      <c r="AI117" s="11" t="str">
        <f t="shared" si="76"/>
        <v/>
      </c>
      <c r="AJ117" s="11">
        <f t="shared" si="76"/>
        <v>5400</v>
      </c>
      <c r="AK117" s="11" t="str">
        <f t="shared" si="76"/>
        <v/>
      </c>
      <c r="AL117" s="11" t="str">
        <f t="shared" si="76"/>
        <v/>
      </c>
      <c r="AM117" s="11" t="str">
        <f t="shared" si="76"/>
        <v/>
      </c>
      <c r="AN117" s="11" t="str">
        <f t="shared" si="76"/>
        <v/>
      </c>
      <c r="AO117" s="11" t="str">
        <f t="shared" si="76"/>
        <v/>
      </c>
      <c r="AP117" s="11" t="str">
        <f t="shared" si="76"/>
        <v/>
      </c>
      <c r="AQ117" s="11" t="str">
        <f t="shared" si="76"/>
        <v/>
      </c>
      <c r="AR117" s="11" t="str">
        <f t="shared" si="76"/>
        <v/>
      </c>
      <c r="AS117" s="11" t="str">
        <f t="shared" si="76"/>
        <v/>
      </c>
      <c r="AT117" s="11" t="str">
        <f t="shared" si="76"/>
        <v/>
      </c>
      <c r="AU117" s="11" t="str">
        <f t="shared" si="76"/>
        <v/>
      </c>
      <c r="AV117" s="11" t="str">
        <f t="shared" si="76"/>
        <v/>
      </c>
      <c r="AW117" s="11" t="str">
        <f t="shared" si="76"/>
        <v/>
      </c>
      <c r="AX117" s="11" t="str">
        <f t="shared" si="76"/>
        <v/>
      </c>
      <c r="AZ117" s="11" t="str">
        <f t="shared" si="76"/>
        <v/>
      </c>
      <c r="BA117" s="11" t="str">
        <f t="shared" si="76"/>
        <v/>
      </c>
      <c r="BB117" s="11" t="str">
        <f t="shared" si="76"/>
        <v/>
      </c>
      <c r="BC117" s="11" t="str">
        <f t="shared" si="71"/>
        <v/>
      </c>
      <c r="BD117" s="11" t="str">
        <f t="shared" si="71"/>
        <v/>
      </c>
      <c r="BE117" s="11" t="str">
        <f t="shared" si="71"/>
        <v/>
      </c>
      <c r="BF117" s="11" t="str">
        <f t="shared" si="71"/>
        <v/>
      </c>
      <c r="BG117" s="11" t="str">
        <f t="shared" si="71"/>
        <v/>
      </c>
      <c r="BH117" s="11" t="str">
        <f t="shared" si="71"/>
        <v/>
      </c>
      <c r="BI117" s="11" t="str">
        <f t="shared" si="71"/>
        <v/>
      </c>
      <c r="BJ117" s="11" t="str">
        <f t="shared" si="71"/>
        <v/>
      </c>
      <c r="BK117" s="11" t="str">
        <f t="shared" si="71"/>
        <v/>
      </c>
    </row>
    <row r="118" spans="4:63" x14ac:dyDescent="0.2">
      <c r="D118" s="16" t="s">
        <v>120</v>
      </c>
      <c r="E118" s="11">
        <v>150</v>
      </c>
      <c r="F118" s="11" t="s">
        <v>124</v>
      </c>
      <c r="G118" s="11">
        <v>10</v>
      </c>
      <c r="H118" s="19">
        <f t="shared" si="66"/>
        <v>1500</v>
      </c>
      <c r="J118" s="15">
        <f t="shared" si="67"/>
        <v>1500</v>
      </c>
      <c r="K118" s="11" t="s">
        <v>34</v>
      </c>
      <c r="N118" s="14">
        <f t="shared" si="72"/>
        <v>1500</v>
      </c>
      <c r="O118" s="14" t="str">
        <f t="shared" si="73"/>
        <v/>
      </c>
      <c r="P118" s="14" t="str">
        <f t="shared" si="74"/>
        <v/>
      </c>
      <c r="S118" s="11" t="str">
        <f t="shared" si="77"/>
        <v/>
      </c>
      <c r="V118" s="29" t="s">
        <v>145</v>
      </c>
      <c r="W118" s="27">
        <f t="shared" si="68"/>
        <v>1500</v>
      </c>
      <c r="X118" s="11" t="str">
        <f t="shared" si="69"/>
        <v/>
      </c>
      <c r="Y118" s="11" t="str">
        <f t="shared" si="76"/>
        <v/>
      </c>
      <c r="Z118" s="11" t="str">
        <f t="shared" si="76"/>
        <v/>
      </c>
      <c r="AA118" s="11" t="str">
        <f t="shared" si="76"/>
        <v/>
      </c>
      <c r="AB118" s="11" t="str">
        <f t="shared" si="76"/>
        <v/>
      </c>
      <c r="AC118" s="11" t="str">
        <f t="shared" si="76"/>
        <v/>
      </c>
      <c r="AD118" s="11" t="str">
        <f t="shared" si="76"/>
        <v/>
      </c>
      <c r="AE118" s="11" t="str">
        <f t="shared" si="76"/>
        <v/>
      </c>
      <c r="AF118" s="11" t="str">
        <f t="shared" si="76"/>
        <v/>
      </c>
      <c r="AG118" s="11" t="str">
        <f t="shared" si="76"/>
        <v/>
      </c>
      <c r="AH118" s="11" t="str">
        <f t="shared" si="76"/>
        <v/>
      </c>
      <c r="AI118" s="11" t="str">
        <f t="shared" si="76"/>
        <v/>
      </c>
      <c r="AJ118" s="11">
        <f t="shared" si="76"/>
        <v>1500</v>
      </c>
      <c r="AK118" s="11" t="str">
        <f t="shared" si="76"/>
        <v/>
      </c>
      <c r="AL118" s="11" t="str">
        <f t="shared" si="76"/>
        <v/>
      </c>
      <c r="AM118" s="11" t="str">
        <f t="shared" si="76"/>
        <v/>
      </c>
      <c r="AN118" s="11" t="str">
        <f t="shared" si="76"/>
        <v/>
      </c>
      <c r="AO118" s="11" t="str">
        <f t="shared" si="76"/>
        <v/>
      </c>
      <c r="AP118" s="11" t="str">
        <f t="shared" si="76"/>
        <v/>
      </c>
      <c r="AQ118" s="11" t="str">
        <f t="shared" si="76"/>
        <v/>
      </c>
      <c r="AR118" s="11" t="str">
        <f t="shared" si="76"/>
        <v/>
      </c>
      <c r="AS118" s="11" t="str">
        <f t="shared" si="76"/>
        <v/>
      </c>
      <c r="AT118" s="11" t="str">
        <f t="shared" si="76"/>
        <v/>
      </c>
      <c r="AU118" s="11" t="str">
        <f t="shared" si="76"/>
        <v/>
      </c>
      <c r="AV118" s="11" t="str">
        <f t="shared" si="76"/>
        <v/>
      </c>
      <c r="AW118" s="11" t="str">
        <f t="shared" si="76"/>
        <v/>
      </c>
      <c r="AX118" s="11" t="str">
        <f t="shared" si="76"/>
        <v/>
      </c>
      <c r="AZ118" s="11" t="str">
        <f t="shared" si="76"/>
        <v/>
      </c>
      <c r="BA118" s="11" t="str">
        <f t="shared" si="76"/>
        <v/>
      </c>
      <c r="BB118" s="11" t="str">
        <f t="shared" si="76"/>
        <v/>
      </c>
      <c r="BC118" s="11" t="str">
        <f t="shared" si="71"/>
        <v/>
      </c>
      <c r="BD118" s="11" t="str">
        <f t="shared" si="71"/>
        <v/>
      </c>
      <c r="BE118" s="11" t="str">
        <f t="shared" si="71"/>
        <v/>
      </c>
      <c r="BF118" s="11" t="str">
        <f t="shared" si="71"/>
        <v/>
      </c>
      <c r="BG118" s="11" t="str">
        <f t="shared" si="71"/>
        <v/>
      </c>
      <c r="BH118" s="11" t="str">
        <f t="shared" si="71"/>
        <v/>
      </c>
      <c r="BI118" s="11" t="str">
        <f t="shared" si="71"/>
        <v/>
      </c>
      <c r="BJ118" s="11" t="str">
        <f t="shared" si="71"/>
        <v/>
      </c>
      <c r="BK118" s="11" t="str">
        <f t="shared" si="71"/>
        <v/>
      </c>
    </row>
    <row r="119" spans="4:63" x14ac:dyDescent="0.2">
      <c r="D119" s="16" t="s">
        <v>123</v>
      </c>
      <c r="E119" s="16">
        <v>1</v>
      </c>
      <c r="F119" s="11" t="s">
        <v>52</v>
      </c>
      <c r="G119" s="11">
        <v>3000</v>
      </c>
      <c r="H119" s="19">
        <f t="shared" si="66"/>
        <v>3000</v>
      </c>
      <c r="J119" s="15">
        <f t="shared" si="67"/>
        <v>3000</v>
      </c>
      <c r="K119" s="11" t="s">
        <v>34</v>
      </c>
      <c r="N119" s="14">
        <f t="shared" si="72"/>
        <v>3000</v>
      </c>
      <c r="O119" s="14" t="str">
        <f t="shared" si="73"/>
        <v/>
      </c>
      <c r="P119" s="14" t="str">
        <f t="shared" si="74"/>
        <v/>
      </c>
      <c r="S119" s="11" t="str">
        <f t="shared" si="77"/>
        <v/>
      </c>
      <c r="V119" s="29" t="s">
        <v>145</v>
      </c>
      <c r="W119" s="27">
        <f t="shared" si="68"/>
        <v>3000</v>
      </c>
      <c r="X119" s="11" t="str">
        <f t="shared" si="69"/>
        <v/>
      </c>
      <c r="Y119" s="11" t="str">
        <f t="shared" si="76"/>
        <v/>
      </c>
      <c r="Z119" s="11" t="str">
        <f t="shared" si="76"/>
        <v/>
      </c>
      <c r="AA119" s="11" t="str">
        <f t="shared" si="76"/>
        <v/>
      </c>
      <c r="AB119" s="11" t="str">
        <f t="shared" si="76"/>
        <v/>
      </c>
      <c r="AC119" s="11" t="str">
        <f t="shared" si="76"/>
        <v/>
      </c>
      <c r="AD119" s="11" t="str">
        <f t="shared" si="76"/>
        <v/>
      </c>
      <c r="AE119" s="11" t="str">
        <f t="shared" si="76"/>
        <v/>
      </c>
      <c r="AF119" s="11" t="str">
        <f t="shared" si="76"/>
        <v/>
      </c>
      <c r="AG119" s="11" t="str">
        <f t="shared" si="76"/>
        <v/>
      </c>
      <c r="AH119" s="11" t="str">
        <f t="shared" si="76"/>
        <v/>
      </c>
      <c r="AI119" s="11" t="str">
        <f t="shared" si="76"/>
        <v/>
      </c>
      <c r="AJ119" s="11">
        <f t="shared" si="76"/>
        <v>3000</v>
      </c>
      <c r="AK119" s="11" t="str">
        <f t="shared" si="76"/>
        <v/>
      </c>
      <c r="AL119" s="11" t="str">
        <f t="shared" si="76"/>
        <v/>
      </c>
      <c r="AM119" s="11" t="str">
        <f t="shared" si="76"/>
        <v/>
      </c>
      <c r="AN119" s="11" t="str">
        <f t="shared" si="76"/>
        <v/>
      </c>
      <c r="AO119" s="11" t="str">
        <f t="shared" si="76"/>
        <v/>
      </c>
      <c r="AP119" s="11" t="str">
        <f t="shared" si="76"/>
        <v/>
      </c>
      <c r="AQ119" s="11" t="str">
        <f t="shared" si="76"/>
        <v/>
      </c>
      <c r="AR119" s="11" t="str">
        <f t="shared" si="76"/>
        <v/>
      </c>
      <c r="AS119" s="11" t="str">
        <f t="shared" si="76"/>
        <v/>
      </c>
      <c r="AT119" s="11" t="str">
        <f t="shared" si="76"/>
        <v/>
      </c>
      <c r="AU119" s="11" t="str">
        <f t="shared" si="76"/>
        <v/>
      </c>
      <c r="AV119" s="11" t="str">
        <f t="shared" si="76"/>
        <v/>
      </c>
      <c r="AW119" s="11" t="str">
        <f t="shared" si="76"/>
        <v/>
      </c>
      <c r="AX119" s="11" t="str">
        <f t="shared" si="76"/>
        <v/>
      </c>
      <c r="AZ119" s="11" t="str">
        <f t="shared" si="76"/>
        <v/>
      </c>
      <c r="BA119" s="11" t="str">
        <f t="shared" si="76"/>
        <v/>
      </c>
      <c r="BB119" s="11" t="str">
        <f t="shared" si="76"/>
        <v/>
      </c>
      <c r="BC119" s="11" t="str">
        <f t="shared" si="71"/>
        <v/>
      </c>
      <c r="BD119" s="11" t="str">
        <f t="shared" si="71"/>
        <v/>
      </c>
      <c r="BE119" s="11" t="str">
        <f t="shared" si="71"/>
        <v/>
      </c>
      <c r="BF119" s="11" t="str">
        <f t="shared" si="71"/>
        <v/>
      </c>
      <c r="BG119" s="11" t="str">
        <f t="shared" si="71"/>
        <v/>
      </c>
      <c r="BH119" s="11" t="str">
        <f t="shared" si="71"/>
        <v/>
      </c>
      <c r="BI119" s="11" t="str">
        <f t="shared" si="71"/>
        <v/>
      </c>
      <c r="BJ119" s="11" t="str">
        <f t="shared" si="71"/>
        <v/>
      </c>
      <c r="BK119" s="11" t="str">
        <f t="shared" si="71"/>
        <v/>
      </c>
    </row>
  </sheetData>
  <pageMargins left="0.7" right="0.7" top="0.75" bottom="0.75" header="0.3" footer="0.3"/>
  <pageSetup paperSize="9" scale="49" fitToHeight="3" orientation="landscape" horizontalDpi="0" verticalDpi="0"/>
  <ignoredErrors>
    <ignoredError sqref="G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15CB-BEC8-0D49-B567-7E909FA4EC4D}">
  <dimension ref="A1:B8"/>
  <sheetViews>
    <sheetView workbookViewId="0">
      <selection activeCell="B9" sqref="B9"/>
    </sheetView>
  </sheetViews>
  <sheetFormatPr baseColWidth="10" defaultRowHeight="16" x14ac:dyDescent="0.2"/>
  <cols>
    <col min="1" max="1" width="21.6640625" bestFit="1" customWidth="1"/>
  </cols>
  <sheetData>
    <row r="1" spans="1:2" x14ac:dyDescent="0.2">
      <c r="A1" t="s">
        <v>18</v>
      </c>
    </row>
    <row r="2" spans="1:2" x14ac:dyDescent="0.2">
      <c r="A2" t="s">
        <v>66</v>
      </c>
      <c r="B2" s="9">
        <v>120</v>
      </c>
    </row>
    <row r="3" spans="1:2" x14ac:dyDescent="0.2">
      <c r="A3" t="s">
        <v>67</v>
      </c>
      <c r="B3" s="9">
        <v>2.7</v>
      </c>
    </row>
    <row r="4" spans="1:2" x14ac:dyDescent="0.2">
      <c r="A4" t="s">
        <v>68</v>
      </c>
      <c r="B4" s="8">
        <f>(B5*B7)+(B6*B7)</f>
        <v>12</v>
      </c>
    </row>
    <row r="5" spans="1:2" x14ac:dyDescent="0.2">
      <c r="A5" t="s">
        <v>69</v>
      </c>
      <c r="B5">
        <v>6</v>
      </c>
    </row>
    <row r="6" spans="1:2" x14ac:dyDescent="0.2">
      <c r="A6" t="s">
        <v>56</v>
      </c>
      <c r="B6">
        <v>2</v>
      </c>
    </row>
    <row r="7" spans="1:2" x14ac:dyDescent="0.2">
      <c r="A7" t="s">
        <v>70</v>
      </c>
      <c r="B7">
        <v>1.5</v>
      </c>
    </row>
    <row r="8" spans="1:2" x14ac:dyDescent="0.2">
      <c r="A8" t="s">
        <v>102</v>
      </c>
      <c r="B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2020-02-24T08:20:51Z</cp:lastPrinted>
  <dcterms:created xsi:type="dcterms:W3CDTF">2020-02-14T06:23:03Z</dcterms:created>
  <dcterms:modified xsi:type="dcterms:W3CDTF">2020-04-18T16:02:37Z</dcterms:modified>
</cp:coreProperties>
</file>